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Volumes/JCavalcante/UIC/Nks Project/wt mice/Flow Cytometry/NKs Time Course/"/>
    </mc:Choice>
  </mc:AlternateContent>
  <bookViews>
    <workbookView xWindow="1080" yWindow="8980" windowWidth="25260" windowHeight="7820" tabRatio="500" activeTab="3"/>
  </bookViews>
  <sheets>
    <sheet name="CD3 NK1.1 BM" sheetId="3" r:id="rId1"/>
    <sheet name="CD3 NK1.1 Blood" sheetId="4" r:id="rId2"/>
    <sheet name="CD3 NK1.1 Wound" sheetId="1" r:id="rId3"/>
    <sheet name="CD3 NK1.1 Wound add analysis" sheetId="11" r:id="rId4"/>
    <sheet name="CD11b CD27 TEST" sheetId="2" r:id="rId5"/>
    <sheet name="CD11b CD27 BM" sheetId="7" r:id="rId6"/>
    <sheet name="CD11b CD27 Blood" sheetId="6" r:id="rId7"/>
    <sheet name="CD11b CD27 Wound" sheetId="5" r:id="rId8"/>
    <sheet name="NKG2A NKG2D BM" sheetId="9" r:id="rId9"/>
    <sheet name="NKG2A NKG2D Blood" sheetId="8" r:id="rId10"/>
    <sheet name="NKG2A NKG2D Wound" sheetId="10" r:id="rId1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1" l="1"/>
  <c r="F12" i="11"/>
  <c r="E6" i="11"/>
  <c r="E7" i="11"/>
  <c r="E8" i="11"/>
  <c r="E9" i="11"/>
  <c r="E10" i="11"/>
  <c r="E11" i="11"/>
  <c r="E12" i="11"/>
  <c r="H4" i="1"/>
  <c r="H5" i="1"/>
  <c r="H6" i="1"/>
  <c r="H7" i="1"/>
  <c r="H8" i="1"/>
  <c r="H10" i="1"/>
  <c r="H11" i="1"/>
  <c r="H12" i="1"/>
  <c r="H13" i="1"/>
  <c r="H14" i="1"/>
  <c r="H15" i="1"/>
  <c r="H17" i="1"/>
  <c r="H18" i="1"/>
  <c r="H19" i="1"/>
  <c r="H20" i="1"/>
  <c r="H21" i="1"/>
  <c r="H22" i="1"/>
  <c r="H24" i="1"/>
  <c r="H25" i="1"/>
  <c r="H26" i="1"/>
  <c r="H27" i="1"/>
  <c r="H28" i="1"/>
  <c r="H29" i="1"/>
  <c r="H3" i="1"/>
  <c r="Q26" i="6"/>
  <c r="K26" i="6"/>
  <c r="E26" i="6"/>
  <c r="R26" i="6"/>
  <c r="S26" i="6"/>
  <c r="Q17" i="6"/>
  <c r="K17" i="6"/>
  <c r="E17" i="6"/>
  <c r="R17" i="6"/>
  <c r="S17" i="6"/>
  <c r="Q18" i="6"/>
  <c r="K18" i="6"/>
  <c r="E18" i="6"/>
  <c r="R18" i="6"/>
  <c r="S18" i="6"/>
  <c r="Q19" i="6"/>
  <c r="K19" i="6"/>
  <c r="E19" i="6"/>
  <c r="R19" i="6"/>
  <c r="S19" i="6"/>
  <c r="Q20" i="6"/>
  <c r="K20" i="6"/>
  <c r="E20" i="6"/>
  <c r="R20" i="6"/>
  <c r="S20" i="6"/>
  <c r="Q21" i="6"/>
  <c r="K21" i="6"/>
  <c r="E21" i="6"/>
  <c r="R21" i="6"/>
  <c r="S21" i="6"/>
  <c r="Q22" i="6"/>
  <c r="K22" i="6"/>
  <c r="E22" i="6"/>
  <c r="R22" i="6"/>
  <c r="S22" i="6"/>
  <c r="Q25" i="6"/>
  <c r="K25" i="6"/>
  <c r="E25" i="6"/>
  <c r="R25" i="6"/>
  <c r="S25" i="6"/>
  <c r="Q27" i="6"/>
  <c r="K27" i="6"/>
  <c r="E27" i="6"/>
  <c r="R27" i="6"/>
  <c r="S27" i="6"/>
  <c r="Q28" i="6"/>
  <c r="K28" i="6"/>
  <c r="E28" i="6"/>
  <c r="R28" i="6"/>
  <c r="S28" i="6"/>
  <c r="Q29" i="6"/>
  <c r="K29" i="6"/>
  <c r="E29" i="6"/>
  <c r="R29" i="6"/>
  <c r="S29" i="6"/>
  <c r="Q24" i="6"/>
  <c r="K24" i="6"/>
  <c r="E24" i="6"/>
  <c r="R24" i="6"/>
  <c r="S24" i="6"/>
  <c r="Q4" i="6"/>
  <c r="K4" i="6"/>
  <c r="E4" i="6"/>
  <c r="R4" i="6"/>
  <c r="S4" i="6"/>
  <c r="Q5" i="6"/>
  <c r="K5" i="6"/>
  <c r="E5" i="6"/>
  <c r="R5" i="6"/>
  <c r="S5" i="6"/>
  <c r="Q6" i="6"/>
  <c r="K6" i="6"/>
  <c r="E6" i="6"/>
  <c r="R6" i="6"/>
  <c r="S6" i="6"/>
  <c r="Q7" i="6"/>
  <c r="K7" i="6"/>
  <c r="E7" i="6"/>
  <c r="R7" i="6"/>
  <c r="S7" i="6"/>
  <c r="Q8" i="6"/>
  <c r="K8" i="6"/>
  <c r="E8" i="6"/>
  <c r="R8" i="6"/>
  <c r="S8" i="6"/>
  <c r="Q10" i="6"/>
  <c r="K10" i="6"/>
  <c r="E10" i="6"/>
  <c r="R10" i="6"/>
  <c r="S10" i="6"/>
  <c r="Q11" i="6"/>
  <c r="K11" i="6"/>
  <c r="E11" i="6"/>
  <c r="R11" i="6"/>
  <c r="S11" i="6"/>
  <c r="Q12" i="6"/>
  <c r="K12" i="6"/>
  <c r="E12" i="6"/>
  <c r="R12" i="6"/>
  <c r="S12" i="6"/>
  <c r="Q13" i="6"/>
  <c r="K13" i="6"/>
  <c r="E13" i="6"/>
  <c r="R13" i="6"/>
  <c r="S13" i="6"/>
  <c r="Q14" i="6"/>
  <c r="K14" i="6"/>
  <c r="E14" i="6"/>
  <c r="R14" i="6"/>
  <c r="S14" i="6"/>
  <c r="Q15" i="6"/>
  <c r="K15" i="6"/>
  <c r="E15" i="6"/>
  <c r="R15" i="6"/>
  <c r="S15" i="6"/>
  <c r="Q3" i="6"/>
  <c r="K3" i="6"/>
  <c r="E3" i="6"/>
  <c r="R3" i="6"/>
  <c r="S3" i="6"/>
  <c r="E4" i="7"/>
  <c r="Q4" i="7"/>
  <c r="K4" i="7"/>
  <c r="R4" i="7"/>
  <c r="E5" i="7"/>
  <c r="Q5" i="7"/>
  <c r="K5" i="7"/>
  <c r="R5" i="7"/>
  <c r="E6" i="7"/>
  <c r="Q6" i="7"/>
  <c r="K6" i="7"/>
  <c r="R6" i="7"/>
  <c r="E7" i="7"/>
  <c r="Q7" i="7"/>
  <c r="K7" i="7"/>
  <c r="R7" i="7"/>
  <c r="E8" i="7"/>
  <c r="Q8" i="7"/>
  <c r="K8" i="7"/>
  <c r="R8" i="7"/>
  <c r="E10" i="7"/>
  <c r="Q10" i="7"/>
  <c r="K10" i="7"/>
  <c r="R10" i="7"/>
  <c r="E11" i="7"/>
  <c r="Q11" i="7"/>
  <c r="K11" i="7"/>
  <c r="R11" i="7"/>
  <c r="E13" i="7"/>
  <c r="Q13" i="7"/>
  <c r="K13" i="7"/>
  <c r="R13" i="7"/>
  <c r="E14" i="7"/>
  <c r="Q14" i="7"/>
  <c r="K14" i="7"/>
  <c r="R14" i="7"/>
  <c r="E18" i="7"/>
  <c r="Q18" i="7"/>
  <c r="K18" i="7"/>
  <c r="R18" i="7"/>
  <c r="E19" i="7"/>
  <c r="Q19" i="7"/>
  <c r="K19" i="7"/>
  <c r="R19" i="7"/>
  <c r="E20" i="7"/>
  <c r="Q20" i="7"/>
  <c r="K20" i="7"/>
  <c r="R20" i="7"/>
  <c r="E21" i="7"/>
  <c r="Q21" i="7"/>
  <c r="K21" i="7"/>
  <c r="R21" i="7"/>
  <c r="E24" i="7"/>
  <c r="Q24" i="7"/>
  <c r="K24" i="7"/>
  <c r="R24" i="7"/>
  <c r="E25" i="7"/>
  <c r="Q25" i="7"/>
  <c r="K25" i="7"/>
  <c r="R25" i="7"/>
  <c r="E26" i="7"/>
  <c r="Q26" i="7"/>
  <c r="K26" i="7"/>
  <c r="R26" i="7"/>
  <c r="E27" i="7"/>
  <c r="Q27" i="7"/>
  <c r="K27" i="7"/>
  <c r="R27" i="7"/>
  <c r="E29" i="7"/>
  <c r="Q29" i="7"/>
  <c r="K29" i="7"/>
  <c r="R29" i="7"/>
  <c r="E3" i="7"/>
  <c r="Q3" i="7"/>
  <c r="K3" i="7"/>
  <c r="R3" i="7"/>
  <c r="E28" i="5"/>
  <c r="K28" i="5"/>
  <c r="Q28" i="5"/>
  <c r="R28" i="5"/>
  <c r="E27" i="5"/>
  <c r="K27" i="5"/>
  <c r="Q27" i="5"/>
  <c r="R27" i="5"/>
  <c r="E26" i="5"/>
  <c r="K26" i="5"/>
  <c r="Q26" i="5"/>
  <c r="R26" i="5"/>
  <c r="E25" i="5"/>
  <c r="K25" i="5"/>
  <c r="Q25" i="5"/>
  <c r="R25" i="5"/>
  <c r="E24" i="5"/>
  <c r="K24" i="5"/>
  <c r="Q24" i="5"/>
  <c r="R24" i="5"/>
  <c r="E22" i="5"/>
  <c r="K22" i="5"/>
  <c r="Q22" i="5"/>
  <c r="R22" i="5"/>
  <c r="E21" i="5"/>
  <c r="K21" i="5"/>
  <c r="Q21" i="5"/>
  <c r="R21" i="5"/>
  <c r="E20" i="5"/>
  <c r="K20" i="5"/>
  <c r="Q20" i="5"/>
  <c r="R20" i="5"/>
  <c r="E19" i="5"/>
  <c r="K19" i="5"/>
  <c r="Q19" i="5"/>
  <c r="R19" i="5"/>
  <c r="E18" i="5"/>
  <c r="K18" i="5"/>
  <c r="Q18" i="5"/>
  <c r="R18" i="5"/>
  <c r="E17" i="5"/>
  <c r="K17" i="5"/>
  <c r="Q17" i="5"/>
  <c r="R17" i="5"/>
  <c r="E15" i="5"/>
  <c r="K15" i="5"/>
  <c r="Q15" i="5"/>
  <c r="R15" i="5"/>
  <c r="E29" i="5"/>
  <c r="K29" i="5"/>
  <c r="Q29" i="5"/>
  <c r="R29" i="5"/>
  <c r="E11" i="5"/>
  <c r="K11" i="5"/>
  <c r="Q11" i="5"/>
  <c r="R11" i="5"/>
  <c r="E12" i="5"/>
  <c r="K12" i="5"/>
  <c r="Q12" i="5"/>
  <c r="R12" i="5"/>
  <c r="E13" i="5"/>
  <c r="K13" i="5"/>
  <c r="Q13" i="5"/>
  <c r="R13" i="5"/>
  <c r="E14" i="5"/>
  <c r="K14" i="5"/>
  <c r="Q14" i="5"/>
  <c r="R14" i="5"/>
  <c r="E10" i="5"/>
  <c r="K10" i="5"/>
  <c r="Q10" i="5"/>
  <c r="R10" i="5"/>
  <c r="I35" i="1"/>
  <c r="C37" i="1"/>
  <c r="D35" i="1"/>
  <c r="I60" i="1"/>
  <c r="I61" i="1"/>
  <c r="I54" i="1"/>
  <c r="I55" i="1"/>
  <c r="I56" i="1"/>
  <c r="I57" i="1"/>
  <c r="I58" i="1"/>
  <c r="I59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H36" i="1"/>
  <c r="H37" i="1"/>
  <c r="H38" i="1"/>
  <c r="H39" i="1"/>
  <c r="H40" i="1"/>
  <c r="H42" i="1"/>
  <c r="H43" i="1"/>
  <c r="H44" i="1"/>
  <c r="H45" i="1"/>
  <c r="H46" i="1"/>
  <c r="H47" i="1"/>
  <c r="H49" i="1"/>
  <c r="H50" i="1"/>
  <c r="H51" i="1"/>
  <c r="H52" i="1"/>
  <c r="H53" i="1"/>
  <c r="H54" i="1"/>
  <c r="H56" i="1"/>
  <c r="H57" i="1"/>
  <c r="H58" i="1"/>
  <c r="H59" i="1"/>
  <c r="H60" i="1"/>
  <c r="H61" i="1"/>
  <c r="H35" i="1"/>
  <c r="D36" i="1"/>
  <c r="D37" i="1"/>
  <c r="D38" i="1"/>
  <c r="D39" i="1"/>
  <c r="D40" i="1"/>
  <c r="D42" i="1"/>
  <c r="D43" i="1"/>
  <c r="D44" i="1"/>
  <c r="D45" i="1"/>
  <c r="D46" i="1"/>
  <c r="D47" i="1"/>
  <c r="D49" i="1"/>
  <c r="D50" i="1"/>
  <c r="D51" i="1"/>
  <c r="D52" i="1"/>
  <c r="D53" i="1"/>
  <c r="D54" i="1"/>
  <c r="D56" i="1"/>
  <c r="D57" i="1"/>
  <c r="D58" i="1"/>
  <c r="D59" i="1"/>
  <c r="D60" i="1"/>
  <c r="D61" i="1"/>
  <c r="C35" i="1"/>
  <c r="C56" i="1"/>
  <c r="C57" i="1"/>
  <c r="C58" i="1"/>
  <c r="C59" i="1"/>
  <c r="C60" i="1"/>
  <c r="C61" i="1"/>
  <c r="C36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E29" i="1"/>
  <c r="F29" i="1"/>
  <c r="E4" i="1"/>
  <c r="F4" i="1"/>
  <c r="E5" i="1"/>
  <c r="F5" i="1"/>
  <c r="E6" i="1"/>
  <c r="F6" i="1"/>
  <c r="E7" i="1"/>
  <c r="F7" i="1"/>
  <c r="E8" i="1"/>
  <c r="F8" i="1"/>
  <c r="E10" i="1"/>
  <c r="F10" i="1"/>
  <c r="E11" i="1"/>
  <c r="F11" i="1"/>
  <c r="E12" i="1"/>
  <c r="F12" i="1"/>
  <c r="E13" i="1"/>
  <c r="F13" i="1"/>
  <c r="E14" i="1"/>
  <c r="F14" i="1"/>
  <c r="E15" i="1"/>
  <c r="F15" i="1"/>
  <c r="E17" i="1"/>
  <c r="F17" i="1"/>
  <c r="E18" i="1"/>
  <c r="F18" i="1"/>
  <c r="E19" i="1"/>
  <c r="F19" i="1"/>
  <c r="E20" i="1"/>
  <c r="F20" i="1"/>
  <c r="E21" i="1"/>
  <c r="F21" i="1"/>
  <c r="E22" i="1"/>
  <c r="F22" i="1"/>
  <c r="E24" i="1"/>
  <c r="F24" i="1"/>
  <c r="E25" i="1"/>
  <c r="F25" i="1"/>
  <c r="E26" i="1"/>
  <c r="F26" i="1"/>
  <c r="E27" i="1"/>
  <c r="F27" i="1"/>
  <c r="E28" i="1"/>
  <c r="F28" i="1"/>
  <c r="E3" i="1"/>
  <c r="F3" i="1"/>
  <c r="E4" i="4"/>
  <c r="F4" i="4"/>
  <c r="E5" i="4"/>
  <c r="F5" i="4"/>
  <c r="E6" i="4"/>
  <c r="F6" i="4"/>
  <c r="E7" i="4"/>
  <c r="F7" i="4"/>
  <c r="E8" i="4"/>
  <c r="F8" i="4"/>
  <c r="E10" i="4"/>
  <c r="F10" i="4"/>
  <c r="E11" i="4"/>
  <c r="F11" i="4"/>
  <c r="E12" i="4"/>
  <c r="F12" i="4"/>
  <c r="E13" i="4"/>
  <c r="F13" i="4"/>
  <c r="E14" i="4"/>
  <c r="F14" i="4"/>
  <c r="E15" i="4"/>
  <c r="F15" i="4"/>
  <c r="E17" i="4"/>
  <c r="F17" i="4"/>
  <c r="E18" i="4"/>
  <c r="F18" i="4"/>
  <c r="E19" i="4"/>
  <c r="F19" i="4"/>
  <c r="E20" i="4"/>
  <c r="F20" i="4"/>
  <c r="E21" i="4"/>
  <c r="F21" i="4"/>
  <c r="E22" i="4"/>
  <c r="F22" i="4"/>
  <c r="E24" i="4"/>
  <c r="F24" i="4"/>
  <c r="E25" i="4"/>
  <c r="F25" i="4"/>
  <c r="E26" i="4"/>
  <c r="F26" i="4"/>
  <c r="E27" i="4"/>
  <c r="F27" i="4"/>
  <c r="E28" i="4"/>
  <c r="F28" i="4"/>
  <c r="E29" i="4"/>
  <c r="F29" i="4"/>
  <c r="E3" i="4"/>
  <c r="F3" i="4"/>
  <c r="E4" i="3"/>
  <c r="F4" i="3"/>
  <c r="E5" i="3"/>
  <c r="F5" i="3"/>
  <c r="E6" i="3"/>
  <c r="F6" i="3"/>
  <c r="E7" i="3"/>
  <c r="F7" i="3"/>
  <c r="E8" i="3"/>
  <c r="F8" i="3"/>
  <c r="E10" i="3"/>
  <c r="F10" i="3"/>
  <c r="E11" i="3"/>
  <c r="F11" i="3"/>
  <c r="E12" i="3"/>
  <c r="F12" i="3"/>
  <c r="E13" i="3"/>
  <c r="F13" i="3"/>
  <c r="E14" i="3"/>
  <c r="F14" i="3"/>
  <c r="E15" i="3"/>
  <c r="F15" i="3"/>
  <c r="E17" i="3"/>
  <c r="F17" i="3"/>
  <c r="E18" i="3"/>
  <c r="F18" i="3"/>
  <c r="E19" i="3"/>
  <c r="F19" i="3"/>
  <c r="E20" i="3"/>
  <c r="F20" i="3"/>
  <c r="E21" i="3"/>
  <c r="F21" i="3"/>
  <c r="E22" i="3"/>
  <c r="F22" i="3"/>
  <c r="E24" i="3"/>
  <c r="F24" i="3"/>
  <c r="E25" i="3"/>
  <c r="F25" i="3"/>
  <c r="E26" i="3"/>
  <c r="F26" i="3"/>
  <c r="E27" i="3"/>
  <c r="F27" i="3"/>
  <c r="E28" i="3"/>
  <c r="F28" i="3"/>
  <c r="E29" i="3"/>
  <c r="F29" i="3"/>
  <c r="E3" i="3"/>
  <c r="F3" i="3"/>
  <c r="K18" i="10"/>
  <c r="K18" i="8"/>
  <c r="E24" i="10"/>
  <c r="E25" i="10"/>
  <c r="E26" i="10"/>
  <c r="E27" i="10"/>
  <c r="E28" i="10"/>
  <c r="E29" i="10"/>
  <c r="E30" i="10"/>
  <c r="Q29" i="10"/>
  <c r="K29" i="10"/>
  <c r="Q28" i="10"/>
  <c r="K28" i="10"/>
  <c r="Q27" i="10"/>
  <c r="K27" i="10"/>
  <c r="Q26" i="10"/>
  <c r="K26" i="10"/>
  <c r="Q25" i="10"/>
  <c r="K25" i="10"/>
  <c r="Q24" i="10"/>
  <c r="K24" i="10"/>
  <c r="E17" i="10"/>
  <c r="E18" i="10"/>
  <c r="E19" i="10"/>
  <c r="E20" i="10"/>
  <c r="E21" i="10"/>
  <c r="E22" i="10"/>
  <c r="E23" i="10"/>
  <c r="Q22" i="10"/>
  <c r="K22" i="10"/>
  <c r="Q21" i="10"/>
  <c r="K21" i="10"/>
  <c r="Q20" i="10"/>
  <c r="K20" i="10"/>
  <c r="Q19" i="10"/>
  <c r="K19" i="10"/>
  <c r="Q18" i="10"/>
  <c r="Q17" i="10"/>
  <c r="K17" i="10"/>
  <c r="E10" i="10"/>
  <c r="E11" i="10"/>
  <c r="E12" i="10"/>
  <c r="E13" i="10"/>
  <c r="E14" i="10"/>
  <c r="E15" i="10"/>
  <c r="E16" i="10"/>
  <c r="Q15" i="10"/>
  <c r="K15" i="10"/>
  <c r="Q14" i="10"/>
  <c r="K14" i="10"/>
  <c r="Q13" i="10"/>
  <c r="K13" i="10"/>
  <c r="Q12" i="10"/>
  <c r="K12" i="10"/>
  <c r="Q11" i="10"/>
  <c r="K11" i="10"/>
  <c r="Q10" i="10"/>
  <c r="K10" i="10"/>
  <c r="E3" i="10"/>
  <c r="E4" i="10"/>
  <c r="E9" i="10"/>
  <c r="Q8" i="10"/>
  <c r="K8" i="10"/>
  <c r="E8" i="10"/>
  <c r="Q7" i="10"/>
  <c r="K7" i="10"/>
  <c r="E7" i="10"/>
  <c r="Q6" i="10"/>
  <c r="K6" i="10"/>
  <c r="E6" i="10"/>
  <c r="Q5" i="10"/>
  <c r="K5" i="10"/>
  <c r="E5" i="10"/>
  <c r="Q4" i="10"/>
  <c r="K4" i="10"/>
  <c r="Q3" i="10"/>
  <c r="K3" i="10"/>
  <c r="Q17" i="8"/>
  <c r="K17" i="8"/>
  <c r="E24" i="9"/>
  <c r="E25" i="9"/>
  <c r="E26" i="9"/>
  <c r="E27" i="9"/>
  <c r="E28" i="9"/>
  <c r="E29" i="9"/>
  <c r="E30" i="9"/>
  <c r="Q29" i="9"/>
  <c r="K29" i="9"/>
  <c r="Q28" i="9"/>
  <c r="K28" i="9"/>
  <c r="Q27" i="9"/>
  <c r="K27" i="9"/>
  <c r="Q26" i="9"/>
  <c r="K26" i="9"/>
  <c r="Q25" i="9"/>
  <c r="K25" i="9"/>
  <c r="Q24" i="9"/>
  <c r="K24" i="9"/>
  <c r="E17" i="9"/>
  <c r="E18" i="9"/>
  <c r="E19" i="9"/>
  <c r="E20" i="9"/>
  <c r="E21" i="9"/>
  <c r="E22" i="9"/>
  <c r="E23" i="9"/>
  <c r="Q22" i="9"/>
  <c r="K22" i="9"/>
  <c r="Q21" i="9"/>
  <c r="K21" i="9"/>
  <c r="Q20" i="9"/>
  <c r="K20" i="9"/>
  <c r="Q19" i="9"/>
  <c r="K19" i="9"/>
  <c r="Q18" i="9"/>
  <c r="K18" i="9"/>
  <c r="Q17" i="9"/>
  <c r="K17" i="9"/>
  <c r="E10" i="9"/>
  <c r="E11" i="9"/>
  <c r="E12" i="9"/>
  <c r="E13" i="9"/>
  <c r="E14" i="9"/>
  <c r="E15" i="9"/>
  <c r="E16" i="9"/>
  <c r="Q15" i="9"/>
  <c r="K15" i="9"/>
  <c r="Q14" i="9"/>
  <c r="K14" i="9"/>
  <c r="Q13" i="9"/>
  <c r="K13" i="9"/>
  <c r="Q12" i="9"/>
  <c r="K12" i="9"/>
  <c r="Q11" i="9"/>
  <c r="K11" i="9"/>
  <c r="Q10" i="9"/>
  <c r="K10" i="9"/>
  <c r="E3" i="9"/>
  <c r="E4" i="9"/>
  <c r="E5" i="9"/>
  <c r="E6" i="9"/>
  <c r="E7" i="9"/>
  <c r="E8" i="9"/>
  <c r="E9" i="9"/>
  <c r="Q8" i="9"/>
  <c r="K8" i="9"/>
  <c r="Q7" i="9"/>
  <c r="K7" i="9"/>
  <c r="Q6" i="9"/>
  <c r="K6" i="9"/>
  <c r="Q5" i="9"/>
  <c r="K5" i="9"/>
  <c r="Q4" i="9"/>
  <c r="K4" i="9"/>
  <c r="Q3" i="9"/>
  <c r="K3" i="9"/>
  <c r="E24" i="8"/>
  <c r="E25" i="8"/>
  <c r="E26" i="8"/>
  <c r="E27" i="8"/>
  <c r="E28" i="8"/>
  <c r="E29" i="8"/>
  <c r="E30" i="8"/>
  <c r="Q29" i="8"/>
  <c r="K29" i="8"/>
  <c r="Q28" i="8"/>
  <c r="K28" i="8"/>
  <c r="Q27" i="8"/>
  <c r="K27" i="8"/>
  <c r="Q26" i="8"/>
  <c r="K26" i="8"/>
  <c r="Q25" i="8"/>
  <c r="K25" i="8"/>
  <c r="Q24" i="8"/>
  <c r="K24" i="8"/>
  <c r="E17" i="8"/>
  <c r="E18" i="8"/>
  <c r="E19" i="8"/>
  <c r="E20" i="8"/>
  <c r="E21" i="8"/>
  <c r="E22" i="8"/>
  <c r="E23" i="8"/>
  <c r="Q22" i="8"/>
  <c r="K22" i="8"/>
  <c r="Q21" i="8"/>
  <c r="K21" i="8"/>
  <c r="Q20" i="8"/>
  <c r="K20" i="8"/>
  <c r="Q19" i="8"/>
  <c r="K19" i="8"/>
  <c r="Q18" i="8"/>
  <c r="E10" i="8"/>
  <c r="E11" i="8"/>
  <c r="E12" i="8"/>
  <c r="E13" i="8"/>
  <c r="E14" i="8"/>
  <c r="E15" i="8"/>
  <c r="E16" i="8"/>
  <c r="Q15" i="8"/>
  <c r="K15" i="8"/>
  <c r="Q14" i="8"/>
  <c r="K14" i="8"/>
  <c r="Q13" i="8"/>
  <c r="K13" i="8"/>
  <c r="Q12" i="8"/>
  <c r="K12" i="8"/>
  <c r="Q11" i="8"/>
  <c r="K11" i="8"/>
  <c r="Q10" i="8"/>
  <c r="K10" i="8"/>
  <c r="E3" i="8"/>
  <c r="E4" i="8"/>
  <c r="E5" i="8"/>
  <c r="E6" i="8"/>
  <c r="E7" i="8"/>
  <c r="E8" i="8"/>
  <c r="E9" i="8"/>
  <c r="Q8" i="8"/>
  <c r="K8" i="8"/>
  <c r="Q7" i="8"/>
  <c r="K7" i="8"/>
  <c r="Q6" i="8"/>
  <c r="K6" i="8"/>
  <c r="Q5" i="8"/>
  <c r="K5" i="8"/>
  <c r="Q4" i="8"/>
  <c r="K4" i="8"/>
  <c r="Q3" i="8"/>
  <c r="K3" i="8"/>
  <c r="E28" i="7"/>
  <c r="E30" i="7"/>
  <c r="Q28" i="7"/>
  <c r="K28" i="7"/>
  <c r="E17" i="7"/>
  <c r="E22" i="7"/>
  <c r="E23" i="7"/>
  <c r="Q22" i="7"/>
  <c r="K22" i="7"/>
  <c r="Q17" i="7"/>
  <c r="K17" i="7"/>
  <c r="E12" i="7"/>
  <c r="E15" i="7"/>
  <c r="E16" i="7"/>
  <c r="Q15" i="7"/>
  <c r="K15" i="7"/>
  <c r="Q12" i="7"/>
  <c r="K12" i="7"/>
  <c r="E9" i="7"/>
  <c r="E30" i="6"/>
  <c r="E23" i="6"/>
  <c r="E16" i="6"/>
  <c r="E9" i="6"/>
  <c r="E30" i="5"/>
  <c r="E23" i="5"/>
  <c r="E16" i="5"/>
  <c r="E3" i="5"/>
  <c r="E4" i="5"/>
  <c r="E5" i="5"/>
  <c r="E6" i="5"/>
  <c r="E7" i="5"/>
  <c r="E8" i="5"/>
  <c r="E9" i="5"/>
  <c r="Q8" i="5"/>
  <c r="K8" i="5"/>
  <c r="Q7" i="5"/>
  <c r="K7" i="5"/>
  <c r="Q6" i="5"/>
  <c r="K6" i="5"/>
  <c r="Q5" i="5"/>
  <c r="K5" i="5"/>
  <c r="Q4" i="5"/>
  <c r="K4" i="5"/>
  <c r="Q3" i="5"/>
  <c r="K3" i="5"/>
  <c r="E30" i="4"/>
  <c r="R29" i="4"/>
  <c r="L29" i="4"/>
  <c r="R28" i="4"/>
  <c r="L28" i="4"/>
  <c r="R27" i="4"/>
  <c r="L27" i="4"/>
  <c r="R26" i="4"/>
  <c r="L26" i="4"/>
  <c r="R25" i="4"/>
  <c r="L25" i="4"/>
  <c r="R24" i="4"/>
  <c r="L24" i="4"/>
  <c r="E23" i="4"/>
  <c r="R22" i="4"/>
  <c r="L22" i="4"/>
  <c r="R21" i="4"/>
  <c r="L21" i="4"/>
  <c r="R20" i="4"/>
  <c r="L20" i="4"/>
  <c r="R19" i="4"/>
  <c r="L19" i="4"/>
  <c r="R18" i="4"/>
  <c r="L18" i="4"/>
  <c r="R17" i="4"/>
  <c r="L17" i="4"/>
  <c r="E16" i="4"/>
  <c r="R15" i="4"/>
  <c r="L15" i="4"/>
  <c r="R14" i="4"/>
  <c r="L14" i="4"/>
  <c r="R13" i="4"/>
  <c r="L13" i="4"/>
  <c r="R12" i="4"/>
  <c r="L12" i="4"/>
  <c r="R11" i="4"/>
  <c r="L11" i="4"/>
  <c r="R10" i="4"/>
  <c r="L10" i="4"/>
  <c r="E9" i="4"/>
  <c r="R8" i="4"/>
  <c r="L8" i="4"/>
  <c r="R7" i="4"/>
  <c r="L7" i="4"/>
  <c r="R6" i="4"/>
  <c r="L6" i="4"/>
  <c r="R5" i="4"/>
  <c r="L5" i="4"/>
  <c r="R4" i="4"/>
  <c r="L4" i="4"/>
  <c r="R3" i="4"/>
  <c r="L3" i="4"/>
  <c r="E30" i="3"/>
  <c r="R29" i="3"/>
  <c r="L29" i="3"/>
  <c r="R28" i="3"/>
  <c r="L28" i="3"/>
  <c r="R27" i="3"/>
  <c r="L27" i="3"/>
  <c r="R26" i="3"/>
  <c r="L26" i="3"/>
  <c r="R25" i="3"/>
  <c r="L25" i="3"/>
  <c r="R24" i="3"/>
  <c r="L24" i="3"/>
  <c r="E23" i="3"/>
  <c r="R22" i="3"/>
  <c r="L22" i="3"/>
  <c r="R21" i="3"/>
  <c r="L21" i="3"/>
  <c r="R20" i="3"/>
  <c r="L20" i="3"/>
  <c r="R19" i="3"/>
  <c r="L19" i="3"/>
  <c r="R18" i="3"/>
  <c r="L18" i="3"/>
  <c r="R17" i="3"/>
  <c r="L17" i="3"/>
  <c r="E16" i="3"/>
  <c r="R15" i="3"/>
  <c r="L15" i="3"/>
  <c r="R14" i="3"/>
  <c r="L14" i="3"/>
  <c r="R13" i="3"/>
  <c r="L13" i="3"/>
  <c r="R12" i="3"/>
  <c r="L12" i="3"/>
  <c r="R11" i="3"/>
  <c r="L11" i="3"/>
  <c r="R10" i="3"/>
  <c r="L10" i="3"/>
  <c r="E9" i="3"/>
  <c r="R8" i="3"/>
  <c r="L8" i="3"/>
  <c r="R7" i="3"/>
  <c r="L7" i="3"/>
  <c r="R6" i="3"/>
  <c r="L6" i="3"/>
  <c r="R5" i="3"/>
  <c r="L5" i="3"/>
  <c r="R4" i="3"/>
  <c r="L4" i="3"/>
  <c r="R3" i="3"/>
  <c r="L3" i="3"/>
  <c r="Q26" i="2"/>
  <c r="Q27" i="2"/>
  <c r="Q28" i="2"/>
  <c r="Q29" i="2"/>
  <c r="K26" i="2"/>
  <c r="K27" i="2"/>
  <c r="K28" i="2"/>
  <c r="K29" i="2"/>
  <c r="Q25" i="2"/>
  <c r="K25" i="2"/>
  <c r="S26" i="1"/>
  <c r="S27" i="1"/>
  <c r="S28" i="1"/>
  <c r="S29" i="1"/>
  <c r="S25" i="1"/>
  <c r="M26" i="1"/>
  <c r="M27" i="1"/>
  <c r="M28" i="1"/>
  <c r="M29" i="1"/>
  <c r="M25" i="1"/>
  <c r="Q24" i="2"/>
  <c r="K24" i="2"/>
  <c r="S24" i="1"/>
  <c r="M24" i="1"/>
  <c r="E22" i="2"/>
  <c r="Q18" i="2"/>
  <c r="Q19" i="2"/>
  <c r="Q20" i="2"/>
  <c r="Q21" i="2"/>
  <c r="Q22" i="2"/>
  <c r="K18" i="2"/>
  <c r="K19" i="2"/>
  <c r="K20" i="2"/>
  <c r="K21" i="2"/>
  <c r="K22" i="2"/>
  <c r="Q17" i="2"/>
  <c r="K17" i="2"/>
  <c r="S18" i="1"/>
  <c r="S19" i="1"/>
  <c r="S20" i="1"/>
  <c r="S21" i="1"/>
  <c r="S22" i="1"/>
  <c r="S17" i="1"/>
  <c r="M18" i="1"/>
  <c r="M19" i="1"/>
  <c r="M20" i="1"/>
  <c r="M21" i="1"/>
  <c r="M22" i="1"/>
  <c r="M17" i="1"/>
  <c r="E24" i="2"/>
  <c r="E25" i="2"/>
  <c r="E26" i="2"/>
  <c r="E27" i="2"/>
  <c r="E28" i="2"/>
  <c r="E29" i="2"/>
  <c r="E30" i="2"/>
  <c r="E17" i="2"/>
  <c r="E18" i="2"/>
  <c r="E19" i="2"/>
  <c r="E20" i="2"/>
  <c r="E21" i="2"/>
  <c r="E23" i="2"/>
  <c r="E10" i="2"/>
  <c r="E11" i="2"/>
  <c r="E12" i="2"/>
  <c r="E13" i="2"/>
  <c r="E14" i="2"/>
  <c r="E15" i="2"/>
  <c r="E16" i="2"/>
  <c r="Q15" i="2"/>
  <c r="K15" i="2"/>
  <c r="Q14" i="2"/>
  <c r="K14" i="2"/>
  <c r="Q13" i="2"/>
  <c r="K13" i="2"/>
  <c r="Q12" i="2"/>
  <c r="K12" i="2"/>
  <c r="Q11" i="2"/>
  <c r="K11" i="2"/>
  <c r="Q10" i="2"/>
  <c r="K10" i="2"/>
  <c r="E3" i="2"/>
  <c r="E4" i="2"/>
  <c r="E5" i="2"/>
  <c r="E6" i="2"/>
  <c r="E7" i="2"/>
  <c r="E8" i="2"/>
  <c r="E9" i="2"/>
  <c r="Q8" i="2"/>
  <c r="K8" i="2"/>
  <c r="Q7" i="2"/>
  <c r="K7" i="2"/>
  <c r="Q6" i="2"/>
  <c r="K6" i="2"/>
  <c r="Q5" i="2"/>
  <c r="K5" i="2"/>
  <c r="Q4" i="2"/>
  <c r="K4" i="2"/>
  <c r="Q3" i="2"/>
  <c r="K3" i="2"/>
  <c r="S15" i="1"/>
  <c r="S14" i="1"/>
  <c r="S13" i="1"/>
  <c r="S12" i="1"/>
  <c r="S11" i="1"/>
  <c r="S10" i="1"/>
  <c r="M15" i="1"/>
  <c r="M14" i="1"/>
  <c r="M13" i="1"/>
  <c r="M12" i="1"/>
  <c r="M11" i="1"/>
  <c r="M10" i="1"/>
  <c r="S4" i="1"/>
  <c r="S5" i="1"/>
  <c r="S6" i="1"/>
  <c r="S7" i="1"/>
  <c r="S8" i="1"/>
  <c r="S3" i="1"/>
  <c r="M4" i="1"/>
  <c r="M5" i="1"/>
  <c r="M6" i="1"/>
  <c r="M7" i="1"/>
  <c r="M8" i="1"/>
  <c r="M3" i="1"/>
  <c r="E30" i="1"/>
  <c r="E9" i="1"/>
  <c r="E23" i="1"/>
  <c r="E16" i="1"/>
</calcChain>
</file>

<file path=xl/sharedStrings.xml><?xml version="1.0" encoding="utf-8"?>
<sst xmlns="http://schemas.openxmlformats.org/spreadsheetml/2006/main" count="900" uniqueCount="56">
  <si>
    <t>CTRL 1</t>
  </si>
  <si>
    <t>CTRL 2</t>
  </si>
  <si>
    <t>triplicate 1</t>
  </si>
  <si>
    <t>triplicate 2</t>
  </si>
  <si>
    <t>triplicate 3</t>
  </si>
  <si>
    <t>Mean</t>
  </si>
  <si>
    <t>CTRL 3</t>
  </si>
  <si>
    <t>CTRL 4</t>
  </si>
  <si>
    <t>CTRL 5</t>
  </si>
  <si>
    <t>CTRL 6</t>
  </si>
  <si>
    <t>3D 1</t>
  </si>
  <si>
    <t>3D 2</t>
  </si>
  <si>
    <t>3D 3</t>
  </si>
  <si>
    <t>3D 4</t>
  </si>
  <si>
    <t>3D 5</t>
  </si>
  <si>
    <t>3D 6</t>
  </si>
  <si>
    <t>5D 1</t>
  </si>
  <si>
    <t>5D 2</t>
  </si>
  <si>
    <t>5D 3</t>
  </si>
  <si>
    <t>5D 4</t>
  </si>
  <si>
    <t>5D 5</t>
  </si>
  <si>
    <t>5D 6</t>
  </si>
  <si>
    <t>7D 1</t>
  </si>
  <si>
    <t>7D 2</t>
  </si>
  <si>
    <t>7D 3</t>
  </si>
  <si>
    <t>7D 4</t>
  </si>
  <si>
    <t>7D 5</t>
  </si>
  <si>
    <t>7D 6</t>
  </si>
  <si>
    <t>Q2: CD3+NK1.1+</t>
  </si>
  <si>
    <t>Q3: CD3-NK1.1+</t>
  </si>
  <si>
    <t>Q1: CD3+NK1.1-</t>
  </si>
  <si>
    <t>Q3: CD27-CD11b+</t>
  </si>
  <si>
    <t>Q2: CD27+CD11b+</t>
  </si>
  <si>
    <t>Q1: CD27+CD11b-</t>
  </si>
  <si>
    <t>Q3: CD11b+CD27-</t>
  </si>
  <si>
    <t>Q2: CD11b+CD27+</t>
  </si>
  <si>
    <t>Q1: CD11b-CD27+</t>
  </si>
  <si>
    <t>Q3: CD11b-CD27+</t>
  </si>
  <si>
    <t>Q1: CD11b+CD27-</t>
  </si>
  <si>
    <t>Q3: NKG2D+NKG2A-</t>
  </si>
  <si>
    <t>Q2: NKG2D+NKG2A+</t>
  </si>
  <si>
    <t>Q1: NKG2D-NKG2A+</t>
  </si>
  <si>
    <t>Abs # events</t>
  </si>
  <si>
    <t>Abs # cells</t>
  </si>
  <si>
    <t>Correlation to Blood</t>
  </si>
  <si>
    <t>Wound</t>
  </si>
  <si>
    <t>Blood</t>
  </si>
  <si>
    <t>Blood/Wound</t>
  </si>
  <si>
    <t>Wound/Blood</t>
  </si>
  <si>
    <t xml:space="preserve">BM </t>
  </si>
  <si>
    <t>Blood/BM</t>
  </si>
  <si>
    <t>BM/Blood</t>
  </si>
  <si>
    <t>DOUBLE NEG</t>
  </si>
  <si>
    <t>% viability</t>
  </si>
  <si>
    <t>dead cells</t>
  </si>
  <si>
    <t>New gating strategy analisys (proposed by peer reviewer)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</si>
</sst>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4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1" fillId="2" borderId="0" xfId="0" applyNumberFormat="1" applyFont="1" applyFill="1"/>
    <xf numFmtId="165" fontId="1" fillId="3" borderId="0" xfId="0" applyNumberFormat="1" applyFont="1" applyFill="1"/>
    <xf numFmtId="2" fontId="0" fillId="0" borderId="0" xfId="0" applyNumberFormat="1"/>
    <xf numFmtId="165" fontId="1" fillId="4" borderId="0" xfId="0" applyNumberFormat="1" applyFont="1" applyFill="1"/>
    <xf numFmtId="165" fontId="1" fillId="5" borderId="0" xfId="0" applyNumberFormat="1" applyFont="1" applyFill="1"/>
    <xf numFmtId="0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6" borderId="0" xfId="0" applyNumberFormat="1" applyFill="1"/>
    <xf numFmtId="165" fontId="0" fillId="6" borderId="0" xfId="0" applyNumberFormat="1" applyFill="1"/>
  </cellXfs>
  <cellStyles count="4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E3" sqref="E3:E30"/>
    </sheetView>
  </sheetViews>
  <sheetFormatPr baseColWidth="10" defaultRowHeight="16" x14ac:dyDescent="0.2"/>
  <cols>
    <col min="6" max="6" width="11.33203125" bestFit="1" customWidth="1"/>
    <col min="10" max="10" width="10.83203125" customWidth="1"/>
  </cols>
  <sheetData>
    <row r="1" spans="1:18" x14ac:dyDescent="0.2">
      <c r="B1" s="12" t="s">
        <v>29</v>
      </c>
      <c r="C1" s="12"/>
      <c r="D1" s="12"/>
      <c r="E1" s="12"/>
      <c r="F1" s="9"/>
      <c r="I1" s="12" t="s">
        <v>28</v>
      </c>
      <c r="J1" s="12"/>
      <c r="K1" s="12"/>
      <c r="L1" s="12"/>
      <c r="O1" s="12" t="s">
        <v>30</v>
      </c>
      <c r="P1" s="12"/>
      <c r="Q1" s="12"/>
      <c r="R1" s="12"/>
    </row>
    <row r="2" spans="1:18" x14ac:dyDescent="0.2">
      <c r="B2" t="s">
        <v>2</v>
      </c>
      <c r="C2" t="s">
        <v>3</v>
      </c>
      <c r="D2" t="s">
        <v>4</v>
      </c>
      <c r="E2" t="s">
        <v>5</v>
      </c>
      <c r="F2" t="s">
        <v>42</v>
      </c>
      <c r="I2" t="s">
        <v>2</v>
      </c>
      <c r="J2" t="s">
        <v>3</v>
      </c>
      <c r="K2" t="s">
        <v>4</v>
      </c>
      <c r="L2" t="s">
        <v>5</v>
      </c>
      <c r="O2" t="s">
        <v>2</v>
      </c>
      <c r="P2" t="s">
        <v>3</v>
      </c>
      <c r="Q2" t="s">
        <v>4</v>
      </c>
      <c r="R2" t="s">
        <v>5</v>
      </c>
    </row>
    <row r="3" spans="1:18" x14ac:dyDescent="0.2">
      <c r="A3" t="s">
        <v>0</v>
      </c>
      <c r="B3">
        <v>1.35</v>
      </c>
      <c r="C3">
        <v>1.1100000000000001</v>
      </c>
      <c r="D3">
        <v>1.5</v>
      </c>
      <c r="E3" s="2">
        <f>AVERAGE(B3:D3)</f>
        <v>1.32</v>
      </c>
      <c r="F3" s="10">
        <f>(20000*E3)/100</f>
        <v>264</v>
      </c>
      <c r="H3" t="s">
        <v>0</v>
      </c>
      <c r="I3">
        <v>1.07</v>
      </c>
      <c r="J3">
        <v>1.05</v>
      </c>
      <c r="K3">
        <v>0.97</v>
      </c>
      <c r="L3" s="1">
        <f>AVERAGE(I3:K3)</f>
        <v>1.03</v>
      </c>
      <c r="N3" t="s">
        <v>0</v>
      </c>
      <c r="O3" s="2">
        <v>9.27</v>
      </c>
      <c r="P3" s="2">
        <v>11.5</v>
      </c>
      <c r="Q3" s="2">
        <v>8.3699999999999992</v>
      </c>
      <c r="R3" s="2">
        <f>AVERAGE(O3:Q3)</f>
        <v>9.7133333333333329</v>
      </c>
    </row>
    <row r="4" spans="1:18" x14ac:dyDescent="0.2">
      <c r="A4" t="s">
        <v>1</v>
      </c>
      <c r="B4">
        <v>1.78</v>
      </c>
      <c r="C4">
        <v>1.82</v>
      </c>
      <c r="D4">
        <v>1.73</v>
      </c>
      <c r="E4" s="2">
        <f t="shared" ref="E4:E8" si="0">AVERAGE(B4:D4)</f>
        <v>1.7766666666666666</v>
      </c>
      <c r="F4" s="10">
        <f t="shared" ref="F4:F29" si="1">(20000*E4)/100</f>
        <v>355.33333333333337</v>
      </c>
      <c r="H4" t="s">
        <v>1</v>
      </c>
      <c r="I4">
        <v>0.79</v>
      </c>
      <c r="J4">
        <v>0.67</v>
      </c>
      <c r="K4">
        <v>0.76</v>
      </c>
      <c r="L4" s="1">
        <f t="shared" ref="L4:L8" si="2">AVERAGE(I4:K4)</f>
        <v>0.73999999999999988</v>
      </c>
      <c r="N4" t="s">
        <v>1</v>
      </c>
      <c r="O4" s="2">
        <v>5.6</v>
      </c>
      <c r="P4" s="2">
        <v>5.39</v>
      </c>
      <c r="Q4" s="2">
        <v>6.16</v>
      </c>
      <c r="R4" s="2">
        <f t="shared" ref="R4:R8" si="3">AVERAGE(O4:Q4)</f>
        <v>5.7166666666666659</v>
      </c>
    </row>
    <row r="5" spans="1:18" x14ac:dyDescent="0.2">
      <c r="A5" t="s">
        <v>6</v>
      </c>
      <c r="B5">
        <v>1.99</v>
      </c>
      <c r="C5">
        <v>1.5</v>
      </c>
      <c r="D5">
        <v>1.49</v>
      </c>
      <c r="E5" s="2">
        <f t="shared" si="0"/>
        <v>1.6600000000000001</v>
      </c>
      <c r="F5" s="10">
        <f t="shared" si="1"/>
        <v>332</v>
      </c>
      <c r="H5" t="s">
        <v>6</v>
      </c>
      <c r="I5">
        <v>1.1299999999999999</v>
      </c>
      <c r="J5">
        <v>0.95</v>
      </c>
      <c r="K5">
        <v>1.1200000000000001</v>
      </c>
      <c r="L5" s="1">
        <f t="shared" si="2"/>
        <v>1.0666666666666667</v>
      </c>
      <c r="N5" t="s">
        <v>6</v>
      </c>
      <c r="O5" s="2">
        <v>6.32</v>
      </c>
      <c r="P5" s="2">
        <v>7.04</v>
      </c>
      <c r="Q5" s="2">
        <v>7.42</v>
      </c>
      <c r="R5" s="2">
        <f t="shared" si="3"/>
        <v>6.9266666666666667</v>
      </c>
    </row>
    <row r="6" spans="1:18" x14ac:dyDescent="0.2">
      <c r="A6" t="s">
        <v>7</v>
      </c>
      <c r="B6">
        <v>2.29</v>
      </c>
      <c r="C6">
        <v>2.15</v>
      </c>
      <c r="D6">
        <v>2.31</v>
      </c>
      <c r="E6" s="2">
        <f t="shared" si="0"/>
        <v>2.25</v>
      </c>
      <c r="F6" s="10">
        <f t="shared" si="1"/>
        <v>450</v>
      </c>
      <c r="H6" t="s">
        <v>7</v>
      </c>
      <c r="I6">
        <v>1.27</v>
      </c>
      <c r="J6">
        <v>1.1000000000000001</v>
      </c>
      <c r="K6">
        <v>1.46</v>
      </c>
      <c r="L6" s="1">
        <f t="shared" si="2"/>
        <v>1.2766666666666666</v>
      </c>
      <c r="N6" t="s">
        <v>7</v>
      </c>
      <c r="O6" s="2">
        <v>5.67</v>
      </c>
      <c r="P6" s="2">
        <v>5.24</v>
      </c>
      <c r="Q6" s="2">
        <v>6.16</v>
      </c>
      <c r="R6" s="2">
        <f t="shared" si="3"/>
        <v>5.69</v>
      </c>
    </row>
    <row r="7" spans="1:18" x14ac:dyDescent="0.2">
      <c r="A7" t="s">
        <v>8</v>
      </c>
      <c r="B7" s="5">
        <v>1.79</v>
      </c>
      <c r="C7">
        <v>1.64</v>
      </c>
      <c r="D7">
        <v>1.65</v>
      </c>
      <c r="E7" s="5">
        <f t="shared" si="0"/>
        <v>1.6933333333333334</v>
      </c>
      <c r="F7" s="10">
        <f t="shared" si="1"/>
        <v>338.66666666666663</v>
      </c>
      <c r="H7" t="s">
        <v>8</v>
      </c>
      <c r="I7">
        <v>2.15</v>
      </c>
      <c r="J7">
        <v>1.55</v>
      </c>
      <c r="K7">
        <v>1.72</v>
      </c>
      <c r="L7" s="1">
        <f t="shared" si="2"/>
        <v>1.8066666666666666</v>
      </c>
      <c r="N7" t="s">
        <v>8</v>
      </c>
      <c r="O7" s="2">
        <v>9.98</v>
      </c>
      <c r="P7" s="2">
        <v>9.59</v>
      </c>
      <c r="Q7" s="2">
        <v>10.199999999999999</v>
      </c>
      <c r="R7" s="2">
        <f t="shared" si="3"/>
        <v>9.9233333333333338</v>
      </c>
    </row>
    <row r="8" spans="1:18" x14ac:dyDescent="0.2">
      <c r="A8" t="s">
        <v>9</v>
      </c>
      <c r="B8">
        <v>1.3</v>
      </c>
      <c r="C8">
        <v>1.66</v>
      </c>
      <c r="D8">
        <v>2.2000000000000002</v>
      </c>
      <c r="E8" s="2">
        <f t="shared" si="0"/>
        <v>1.72</v>
      </c>
      <c r="F8" s="10">
        <f t="shared" si="1"/>
        <v>344</v>
      </c>
      <c r="H8" t="s">
        <v>9</v>
      </c>
      <c r="I8">
        <v>0.74</v>
      </c>
      <c r="J8">
        <v>1.06</v>
      </c>
      <c r="K8">
        <v>1.8</v>
      </c>
      <c r="L8" s="1">
        <f t="shared" si="2"/>
        <v>1.2</v>
      </c>
      <c r="N8" t="s">
        <v>9</v>
      </c>
      <c r="O8" s="2">
        <v>9.6999999999999993</v>
      </c>
      <c r="P8" s="2">
        <v>6.9</v>
      </c>
      <c r="Q8" s="2">
        <v>5.5</v>
      </c>
      <c r="R8" s="2">
        <f t="shared" si="3"/>
        <v>7.3666666666666671</v>
      </c>
    </row>
    <row r="9" spans="1:18" x14ac:dyDescent="0.2">
      <c r="E9" s="6">
        <f>AVERAGE(E3:E8)</f>
        <v>1.7366666666666666</v>
      </c>
      <c r="F9" s="10"/>
      <c r="O9" s="2"/>
      <c r="P9" s="2"/>
      <c r="Q9" s="2"/>
      <c r="R9" s="2"/>
    </row>
    <row r="10" spans="1:18" x14ac:dyDescent="0.2">
      <c r="A10" t="s">
        <v>10</v>
      </c>
      <c r="B10">
        <v>2.1800000000000002</v>
      </c>
      <c r="C10">
        <v>1.31</v>
      </c>
      <c r="D10">
        <v>1.3</v>
      </c>
      <c r="E10" s="2">
        <f>AVERAGE(B10:D10)</f>
        <v>1.5966666666666667</v>
      </c>
      <c r="F10" s="10">
        <f t="shared" si="1"/>
        <v>319.33333333333331</v>
      </c>
      <c r="H10" t="s">
        <v>10</v>
      </c>
      <c r="I10" s="2">
        <v>0.62</v>
      </c>
      <c r="J10" s="2">
        <v>1.28</v>
      </c>
      <c r="K10" s="2">
        <v>1.04</v>
      </c>
      <c r="L10" s="1">
        <f>AVERAGE(I10:K10)</f>
        <v>0.98</v>
      </c>
      <c r="N10" t="s">
        <v>10</v>
      </c>
      <c r="O10" s="2">
        <v>9.9600000000000009</v>
      </c>
      <c r="P10" s="2">
        <v>9.73</v>
      </c>
      <c r="Q10" s="2">
        <v>8.66</v>
      </c>
      <c r="R10" s="2">
        <f>AVERAGE(O10:Q10)</f>
        <v>9.4500000000000011</v>
      </c>
    </row>
    <row r="11" spans="1:18" x14ac:dyDescent="0.2">
      <c r="A11" t="s">
        <v>11</v>
      </c>
      <c r="B11">
        <v>1.38</v>
      </c>
      <c r="C11">
        <v>1.48</v>
      </c>
      <c r="D11">
        <v>1.75</v>
      </c>
      <c r="E11" s="2">
        <f t="shared" ref="E11:E29" si="4">AVERAGE(B11:D11)</f>
        <v>1.5366666666666664</v>
      </c>
      <c r="F11" s="10">
        <f t="shared" si="1"/>
        <v>307.33333333333326</v>
      </c>
      <c r="H11" t="s">
        <v>11</v>
      </c>
      <c r="I11" s="2">
        <v>0.86</v>
      </c>
      <c r="J11" s="2">
        <v>0.91</v>
      </c>
      <c r="K11" s="2">
        <v>0.78</v>
      </c>
      <c r="L11" s="1">
        <f t="shared" ref="L11:L15" si="5">AVERAGE(I11:K11)</f>
        <v>0.85</v>
      </c>
      <c r="N11" t="s">
        <v>11</v>
      </c>
      <c r="O11" s="2">
        <v>7.92</v>
      </c>
      <c r="P11" s="2">
        <v>5.87</v>
      </c>
      <c r="Q11" s="2">
        <v>5.54</v>
      </c>
      <c r="R11" s="2">
        <f t="shared" ref="R11:R15" si="6">AVERAGE(O11:Q11)</f>
        <v>6.4433333333333325</v>
      </c>
    </row>
    <row r="12" spans="1:18" x14ac:dyDescent="0.2">
      <c r="A12" t="s">
        <v>12</v>
      </c>
      <c r="B12">
        <v>2.4500000000000002</v>
      </c>
      <c r="C12">
        <v>2.21</v>
      </c>
      <c r="D12">
        <v>2.2799999999999998</v>
      </c>
      <c r="E12" s="2">
        <f t="shared" si="4"/>
        <v>2.313333333333333</v>
      </c>
      <c r="F12" s="10">
        <f t="shared" si="1"/>
        <v>462.66666666666657</v>
      </c>
      <c r="H12" t="s">
        <v>12</v>
      </c>
      <c r="I12" s="2">
        <v>1.1000000000000001</v>
      </c>
      <c r="J12" s="2">
        <v>0.81</v>
      </c>
      <c r="K12" s="2">
        <v>0.79</v>
      </c>
      <c r="L12" s="1">
        <f t="shared" si="5"/>
        <v>0.9</v>
      </c>
      <c r="N12" t="s">
        <v>12</v>
      </c>
      <c r="O12" s="2">
        <v>9.1199999999999992</v>
      </c>
      <c r="P12" s="2">
        <v>8.98</v>
      </c>
      <c r="Q12" s="2">
        <v>7.86</v>
      </c>
      <c r="R12" s="2">
        <f t="shared" si="6"/>
        <v>8.6533333333333342</v>
      </c>
    </row>
    <row r="13" spans="1:18" x14ac:dyDescent="0.2">
      <c r="A13" t="s">
        <v>13</v>
      </c>
      <c r="B13">
        <v>2.76</v>
      </c>
      <c r="C13">
        <v>2.67</v>
      </c>
      <c r="D13">
        <v>2.67</v>
      </c>
      <c r="E13" s="2">
        <f t="shared" si="4"/>
        <v>2.6999999999999997</v>
      </c>
      <c r="F13" s="10">
        <f t="shared" si="1"/>
        <v>539.99999999999989</v>
      </c>
      <c r="H13" t="s">
        <v>13</v>
      </c>
      <c r="I13" s="2">
        <v>0.7</v>
      </c>
      <c r="J13" s="2">
        <v>0.66</v>
      </c>
      <c r="K13" s="2">
        <v>0.49</v>
      </c>
      <c r="L13" s="1">
        <f t="shared" si="5"/>
        <v>0.61666666666666659</v>
      </c>
      <c r="N13" t="s">
        <v>13</v>
      </c>
      <c r="O13" s="2">
        <v>6.35</v>
      </c>
      <c r="P13" s="2">
        <v>6.7</v>
      </c>
      <c r="Q13" s="2">
        <v>5.62</v>
      </c>
      <c r="R13" s="2">
        <f t="shared" si="6"/>
        <v>6.2233333333333336</v>
      </c>
    </row>
    <row r="14" spans="1:18" x14ac:dyDescent="0.2">
      <c r="A14" t="s">
        <v>14</v>
      </c>
      <c r="B14">
        <v>1.98</v>
      </c>
      <c r="C14">
        <v>1.95</v>
      </c>
      <c r="D14">
        <v>1.84</v>
      </c>
      <c r="E14" s="2">
        <f t="shared" si="4"/>
        <v>1.9233333333333331</v>
      </c>
      <c r="F14" s="10">
        <f t="shared" si="1"/>
        <v>384.66666666666663</v>
      </c>
      <c r="H14" t="s">
        <v>14</v>
      </c>
      <c r="I14" s="2">
        <v>2.14</v>
      </c>
      <c r="J14" s="2">
        <v>1.86</v>
      </c>
      <c r="K14" s="2">
        <v>1.39</v>
      </c>
      <c r="L14" s="1">
        <f t="shared" si="5"/>
        <v>1.7966666666666666</v>
      </c>
      <c r="N14" t="s">
        <v>14</v>
      </c>
      <c r="O14" s="2">
        <v>12.5</v>
      </c>
      <c r="P14" s="2">
        <v>10.9</v>
      </c>
      <c r="Q14" s="2">
        <v>13.2</v>
      </c>
      <c r="R14" s="2">
        <f t="shared" si="6"/>
        <v>12.199999999999998</v>
      </c>
    </row>
    <row r="15" spans="1:18" x14ac:dyDescent="0.2">
      <c r="A15" t="s">
        <v>15</v>
      </c>
      <c r="B15">
        <v>1.56</v>
      </c>
      <c r="C15">
        <v>2.2999999999999998</v>
      </c>
      <c r="D15">
        <v>1.9</v>
      </c>
      <c r="E15" s="2">
        <f t="shared" si="4"/>
        <v>1.92</v>
      </c>
      <c r="F15" s="10">
        <f t="shared" si="1"/>
        <v>384</v>
      </c>
      <c r="H15" t="s">
        <v>15</v>
      </c>
      <c r="I15" s="2">
        <v>0.98</v>
      </c>
      <c r="J15" s="2">
        <v>0.61</v>
      </c>
      <c r="K15" s="2">
        <v>1.7</v>
      </c>
      <c r="L15" s="1">
        <f t="shared" si="5"/>
        <v>1.0966666666666667</v>
      </c>
      <c r="N15" t="s">
        <v>15</v>
      </c>
      <c r="O15" s="2">
        <v>9.4499999999999993</v>
      </c>
      <c r="P15" s="2">
        <v>8.65</v>
      </c>
      <c r="Q15" s="2">
        <v>6.45</v>
      </c>
      <c r="R15" s="2">
        <f t="shared" si="6"/>
        <v>8.1833333333333336</v>
      </c>
    </row>
    <row r="16" spans="1:18" x14ac:dyDescent="0.2">
      <c r="E16" s="3">
        <f>AVERAGE(E10:E15)</f>
        <v>1.9983333333333331</v>
      </c>
      <c r="F16" s="10"/>
      <c r="O16" s="2"/>
      <c r="P16" s="2"/>
      <c r="Q16" s="2"/>
      <c r="R16" s="2"/>
    </row>
    <row r="17" spans="1:18" x14ac:dyDescent="0.2">
      <c r="A17" t="s">
        <v>16</v>
      </c>
      <c r="B17">
        <v>2.68</v>
      </c>
      <c r="C17">
        <v>2.87</v>
      </c>
      <c r="D17">
        <v>2.5299999999999998</v>
      </c>
      <c r="E17" s="2">
        <f t="shared" si="4"/>
        <v>2.6933333333333334</v>
      </c>
      <c r="F17" s="10">
        <f t="shared" si="1"/>
        <v>538.66666666666663</v>
      </c>
      <c r="H17" t="s">
        <v>16</v>
      </c>
      <c r="I17">
        <v>1.36</v>
      </c>
      <c r="J17">
        <v>0.92</v>
      </c>
      <c r="K17">
        <v>1.22</v>
      </c>
      <c r="L17" s="1">
        <f>AVERAGE(I17:K17)</f>
        <v>1.1666666666666667</v>
      </c>
      <c r="N17" t="s">
        <v>16</v>
      </c>
      <c r="O17" s="2">
        <v>8.84</v>
      </c>
      <c r="P17" s="2">
        <v>8.7100000000000009</v>
      </c>
      <c r="Q17" s="2">
        <v>8.8699999999999992</v>
      </c>
      <c r="R17" s="2">
        <f>AVERAGE(O17:Q17)</f>
        <v>8.8066666666666666</v>
      </c>
    </row>
    <row r="18" spans="1:18" x14ac:dyDescent="0.2">
      <c r="A18" t="s">
        <v>17</v>
      </c>
      <c r="B18">
        <v>0.49</v>
      </c>
      <c r="C18">
        <v>0.61</v>
      </c>
      <c r="D18">
        <v>0.79</v>
      </c>
      <c r="E18" s="2">
        <f t="shared" si="4"/>
        <v>0.63</v>
      </c>
      <c r="F18" s="10">
        <f t="shared" si="1"/>
        <v>126</v>
      </c>
      <c r="H18" t="s">
        <v>17</v>
      </c>
      <c r="I18">
        <v>0.54</v>
      </c>
      <c r="J18">
        <v>0.41</v>
      </c>
      <c r="K18">
        <v>0.5</v>
      </c>
      <c r="L18" s="1">
        <f t="shared" ref="L18:L22" si="7">AVERAGE(I18:K18)</f>
        <v>0.48333333333333334</v>
      </c>
      <c r="N18" t="s">
        <v>17</v>
      </c>
      <c r="O18" s="2">
        <v>8.58</v>
      </c>
      <c r="P18" s="2">
        <v>6.56</v>
      </c>
      <c r="Q18" s="2">
        <v>7.05</v>
      </c>
      <c r="R18" s="2">
        <f t="shared" ref="R18:R22" si="8">AVERAGE(O18:Q18)</f>
        <v>7.3966666666666674</v>
      </c>
    </row>
    <row r="19" spans="1:18" x14ac:dyDescent="0.2">
      <c r="A19" t="s">
        <v>18</v>
      </c>
      <c r="B19">
        <v>1.63</v>
      </c>
      <c r="C19">
        <v>1.21</v>
      </c>
      <c r="D19">
        <v>2.77</v>
      </c>
      <c r="E19" s="2">
        <f t="shared" si="4"/>
        <v>1.8699999999999999</v>
      </c>
      <c r="F19" s="10">
        <f t="shared" si="1"/>
        <v>374</v>
      </c>
      <c r="H19" t="s">
        <v>18</v>
      </c>
      <c r="I19">
        <v>2.42</v>
      </c>
      <c r="J19">
        <v>2.35</v>
      </c>
      <c r="K19">
        <v>2.09</v>
      </c>
      <c r="L19" s="1">
        <f t="shared" si="7"/>
        <v>2.2866666666666666</v>
      </c>
      <c r="N19" t="s">
        <v>18</v>
      </c>
      <c r="O19" s="2">
        <v>7.86</v>
      </c>
      <c r="P19" s="2">
        <v>8.5299999999999994</v>
      </c>
      <c r="Q19" s="2">
        <v>8.93</v>
      </c>
      <c r="R19" s="2">
        <f t="shared" si="8"/>
        <v>8.44</v>
      </c>
    </row>
    <row r="20" spans="1:18" x14ac:dyDescent="0.2">
      <c r="A20" t="s">
        <v>19</v>
      </c>
      <c r="B20">
        <v>2.62</v>
      </c>
      <c r="C20">
        <v>2.4700000000000002</v>
      </c>
      <c r="D20">
        <v>2.98</v>
      </c>
      <c r="E20" s="2">
        <f t="shared" si="4"/>
        <v>2.69</v>
      </c>
      <c r="F20" s="10">
        <f t="shared" si="1"/>
        <v>538</v>
      </c>
      <c r="H20" t="s">
        <v>19</v>
      </c>
      <c r="I20">
        <v>1.62</v>
      </c>
      <c r="J20">
        <v>1.56</v>
      </c>
      <c r="K20">
        <v>1.48</v>
      </c>
      <c r="L20" s="1">
        <f t="shared" si="7"/>
        <v>1.5533333333333335</v>
      </c>
      <c r="N20" t="s">
        <v>19</v>
      </c>
      <c r="O20" s="2">
        <v>9.23</v>
      </c>
      <c r="P20" s="2">
        <v>8.91</v>
      </c>
      <c r="Q20" s="2">
        <v>9.3800000000000008</v>
      </c>
      <c r="R20" s="2">
        <f t="shared" si="8"/>
        <v>9.1733333333333338</v>
      </c>
    </row>
    <row r="21" spans="1:18" x14ac:dyDescent="0.2">
      <c r="A21" t="s">
        <v>20</v>
      </c>
      <c r="B21">
        <v>2.36</v>
      </c>
      <c r="C21">
        <v>2.38</v>
      </c>
      <c r="D21">
        <v>2.7</v>
      </c>
      <c r="E21" s="2">
        <f t="shared" si="4"/>
        <v>2.48</v>
      </c>
      <c r="F21" s="10">
        <f t="shared" si="1"/>
        <v>496</v>
      </c>
      <c r="H21" t="s">
        <v>20</v>
      </c>
      <c r="I21">
        <v>1.4</v>
      </c>
      <c r="J21">
        <v>1.1599999999999999</v>
      </c>
      <c r="K21">
        <v>1.19</v>
      </c>
      <c r="L21" s="1">
        <f t="shared" si="7"/>
        <v>1.2499999999999998</v>
      </c>
      <c r="N21" t="s">
        <v>20</v>
      </c>
      <c r="O21" s="2">
        <v>7.55</v>
      </c>
      <c r="P21" s="2">
        <v>6.94</v>
      </c>
      <c r="Q21" s="2">
        <v>6.47</v>
      </c>
      <c r="R21" s="2">
        <f t="shared" si="8"/>
        <v>6.9866666666666672</v>
      </c>
    </row>
    <row r="22" spans="1:18" x14ac:dyDescent="0.2">
      <c r="A22" t="s">
        <v>21</v>
      </c>
      <c r="B22">
        <v>2.69</v>
      </c>
      <c r="C22">
        <v>2.48</v>
      </c>
      <c r="D22">
        <v>2.4700000000000002</v>
      </c>
      <c r="E22" s="2">
        <f t="shared" si="4"/>
        <v>2.5466666666666669</v>
      </c>
      <c r="F22" s="10">
        <f t="shared" si="1"/>
        <v>509.33333333333337</v>
      </c>
      <c r="H22" t="s">
        <v>21</v>
      </c>
      <c r="I22">
        <v>2.2799999999999998</v>
      </c>
      <c r="J22">
        <v>1.55</v>
      </c>
      <c r="K22">
        <v>1.1599999999999999</v>
      </c>
      <c r="L22" s="1">
        <f t="shared" si="7"/>
        <v>1.6633333333333333</v>
      </c>
      <c r="N22" t="s">
        <v>21</v>
      </c>
      <c r="O22" s="2">
        <v>8.8000000000000007</v>
      </c>
      <c r="P22" s="2">
        <v>7.39</v>
      </c>
      <c r="Q22" s="2">
        <v>6.98</v>
      </c>
      <c r="R22" s="2">
        <f t="shared" si="8"/>
        <v>7.7233333333333336</v>
      </c>
    </row>
    <row r="23" spans="1:18" x14ac:dyDescent="0.2">
      <c r="E23" s="4">
        <f>AVERAGE(E17:E22)</f>
        <v>2.1516666666666668</v>
      </c>
      <c r="F23" s="10"/>
      <c r="O23" s="2"/>
      <c r="P23" s="2"/>
      <c r="Q23" s="2"/>
      <c r="R23" s="2"/>
    </row>
    <row r="24" spans="1:18" x14ac:dyDescent="0.2">
      <c r="A24" t="s">
        <v>22</v>
      </c>
      <c r="B24">
        <v>1.93</v>
      </c>
      <c r="C24">
        <v>1.64</v>
      </c>
      <c r="D24">
        <v>1.95</v>
      </c>
      <c r="E24" s="2">
        <f t="shared" si="4"/>
        <v>1.8399999999999999</v>
      </c>
      <c r="F24" s="10">
        <f t="shared" si="1"/>
        <v>368</v>
      </c>
      <c r="H24" t="s">
        <v>22</v>
      </c>
      <c r="I24">
        <v>1.1200000000000001</v>
      </c>
      <c r="J24">
        <v>0.9</v>
      </c>
      <c r="K24">
        <v>1.24</v>
      </c>
      <c r="L24" s="1">
        <f>AVERAGE(I24:K24)</f>
        <v>1.0866666666666667</v>
      </c>
      <c r="N24" t="s">
        <v>22</v>
      </c>
      <c r="O24" s="2">
        <v>5.18</v>
      </c>
      <c r="P24" s="2">
        <v>6.05</v>
      </c>
      <c r="Q24" s="2">
        <v>6.91</v>
      </c>
      <c r="R24" s="2">
        <f>AVERAGE(O24:Q24)</f>
        <v>6.0466666666666669</v>
      </c>
    </row>
    <row r="25" spans="1:18" x14ac:dyDescent="0.2">
      <c r="A25" t="s">
        <v>23</v>
      </c>
      <c r="B25">
        <v>2.67</v>
      </c>
      <c r="C25">
        <v>2.36</v>
      </c>
      <c r="D25">
        <v>2.48</v>
      </c>
      <c r="E25" s="2">
        <f t="shared" si="4"/>
        <v>2.5033333333333334</v>
      </c>
      <c r="F25" s="10">
        <f t="shared" si="1"/>
        <v>500.66666666666674</v>
      </c>
      <c r="H25" t="s">
        <v>23</v>
      </c>
      <c r="I25">
        <v>1.17</v>
      </c>
      <c r="J25">
        <v>1.04</v>
      </c>
      <c r="K25">
        <v>2.1</v>
      </c>
      <c r="L25" s="1">
        <f>AVERAGE(I25:K25)</f>
        <v>1.4366666666666668</v>
      </c>
      <c r="N25" t="s">
        <v>23</v>
      </c>
      <c r="O25" s="2">
        <v>6.04</v>
      </c>
      <c r="P25" s="2">
        <v>6.35</v>
      </c>
      <c r="Q25" s="2">
        <v>9.44</v>
      </c>
      <c r="R25" s="2">
        <f>AVERAGE(O25:Q25)</f>
        <v>7.2766666666666664</v>
      </c>
    </row>
    <row r="26" spans="1:18" x14ac:dyDescent="0.2">
      <c r="A26" t="s">
        <v>24</v>
      </c>
      <c r="B26">
        <v>2.44</v>
      </c>
      <c r="C26">
        <v>2.87</v>
      </c>
      <c r="D26">
        <v>2.4300000000000002</v>
      </c>
      <c r="E26" s="2">
        <f t="shared" si="4"/>
        <v>2.58</v>
      </c>
      <c r="F26" s="10">
        <f t="shared" si="1"/>
        <v>516</v>
      </c>
      <c r="H26" t="s">
        <v>24</v>
      </c>
      <c r="I26">
        <v>0.9</v>
      </c>
      <c r="J26">
        <v>1.1299999999999999</v>
      </c>
      <c r="K26">
        <v>1.1499999999999999</v>
      </c>
      <c r="L26" s="1">
        <f t="shared" ref="L26:L29" si="9">AVERAGE(I26:K26)</f>
        <v>1.0599999999999998</v>
      </c>
      <c r="N26" t="s">
        <v>24</v>
      </c>
      <c r="O26" s="2">
        <v>5.09</v>
      </c>
      <c r="P26" s="2">
        <v>6.55</v>
      </c>
      <c r="Q26" s="2">
        <v>4.22</v>
      </c>
      <c r="R26" s="2">
        <f t="shared" ref="R26:R29" si="10">AVERAGE(O26:Q26)</f>
        <v>5.2866666666666662</v>
      </c>
    </row>
    <row r="27" spans="1:18" x14ac:dyDescent="0.2">
      <c r="A27" t="s">
        <v>25</v>
      </c>
      <c r="B27">
        <v>3.9</v>
      </c>
      <c r="C27">
        <v>2.4500000000000002</v>
      </c>
      <c r="D27">
        <v>2</v>
      </c>
      <c r="E27" s="2">
        <f t="shared" si="4"/>
        <v>2.7833333333333332</v>
      </c>
      <c r="F27" s="10">
        <f t="shared" si="1"/>
        <v>556.66666666666663</v>
      </c>
      <c r="H27" t="s">
        <v>25</v>
      </c>
      <c r="I27">
        <v>1.1000000000000001</v>
      </c>
      <c r="J27">
        <v>0.81</v>
      </c>
      <c r="K27">
        <v>0.8</v>
      </c>
      <c r="L27" s="1">
        <f t="shared" si="9"/>
        <v>0.90333333333333332</v>
      </c>
      <c r="N27" t="s">
        <v>25</v>
      </c>
      <c r="O27" s="2">
        <v>4.96</v>
      </c>
      <c r="P27" s="2">
        <v>4.04</v>
      </c>
      <c r="Q27" s="2">
        <v>4.29</v>
      </c>
      <c r="R27" s="2">
        <f t="shared" si="10"/>
        <v>4.43</v>
      </c>
    </row>
    <row r="28" spans="1:18" x14ac:dyDescent="0.2">
      <c r="A28" t="s">
        <v>26</v>
      </c>
      <c r="B28">
        <v>2.1</v>
      </c>
      <c r="C28">
        <v>2.33</v>
      </c>
      <c r="D28">
        <v>2.1800000000000002</v>
      </c>
      <c r="E28" s="2">
        <f t="shared" si="4"/>
        <v>2.2033333333333331</v>
      </c>
      <c r="F28" s="10">
        <f t="shared" si="1"/>
        <v>440.66666666666663</v>
      </c>
      <c r="H28" t="s">
        <v>26</v>
      </c>
      <c r="I28">
        <v>0.96</v>
      </c>
      <c r="J28">
        <v>0.99</v>
      </c>
      <c r="K28">
        <v>0.96499999999999997</v>
      </c>
      <c r="L28" s="1">
        <f t="shared" si="9"/>
        <v>0.97166666666666668</v>
      </c>
      <c r="N28" t="s">
        <v>26</v>
      </c>
      <c r="O28" s="2">
        <v>5.6</v>
      </c>
      <c r="P28" s="2">
        <v>4.0599999999999996</v>
      </c>
      <c r="Q28" s="2">
        <v>0.47</v>
      </c>
      <c r="R28" s="2">
        <f t="shared" si="10"/>
        <v>3.3766666666666669</v>
      </c>
    </row>
    <row r="29" spans="1:18" x14ac:dyDescent="0.2">
      <c r="A29" t="s">
        <v>27</v>
      </c>
      <c r="B29">
        <v>2.2999999999999998</v>
      </c>
      <c r="C29">
        <v>2.7</v>
      </c>
      <c r="D29">
        <v>2.5</v>
      </c>
      <c r="E29" s="2">
        <f t="shared" si="4"/>
        <v>2.5</v>
      </c>
      <c r="F29" s="10">
        <f t="shared" si="1"/>
        <v>500</v>
      </c>
      <c r="H29" t="s">
        <v>27</v>
      </c>
      <c r="I29">
        <v>0.98</v>
      </c>
      <c r="J29">
        <v>1.06</v>
      </c>
      <c r="K29">
        <v>1.08</v>
      </c>
      <c r="L29" s="1">
        <f t="shared" si="9"/>
        <v>1.04</v>
      </c>
      <c r="N29" t="s">
        <v>27</v>
      </c>
      <c r="O29" s="2">
        <v>7.27</v>
      </c>
      <c r="P29" s="2">
        <v>5.28</v>
      </c>
      <c r="Q29" s="2">
        <v>4.43</v>
      </c>
      <c r="R29" s="2">
        <f t="shared" si="10"/>
        <v>5.66</v>
      </c>
    </row>
    <row r="30" spans="1:18" x14ac:dyDescent="0.2">
      <c r="E30" s="7">
        <f>AVERAGE(E24:E29)</f>
        <v>2.4016666666666668</v>
      </c>
      <c r="F30" s="10"/>
    </row>
  </sheetData>
  <mergeCells count="3">
    <mergeCell ref="B1:E1"/>
    <mergeCell ref="I1:L1"/>
    <mergeCell ref="O1:R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activeCell="E24" sqref="E24:E29"/>
    </sheetView>
  </sheetViews>
  <sheetFormatPr baseColWidth="10" defaultRowHeight="16" x14ac:dyDescent="0.2"/>
  <sheetData>
    <row r="1" spans="1:17" x14ac:dyDescent="0.2">
      <c r="B1" s="12" t="s">
        <v>39</v>
      </c>
      <c r="C1" s="12"/>
      <c r="D1" s="12"/>
      <c r="E1" s="12"/>
      <c r="H1" s="12" t="s">
        <v>40</v>
      </c>
      <c r="I1" s="12"/>
      <c r="J1" s="12"/>
      <c r="K1" s="12"/>
      <c r="N1" s="12" t="s">
        <v>41</v>
      </c>
      <c r="O1" s="12"/>
      <c r="P1" s="12"/>
      <c r="Q1" s="12"/>
    </row>
    <row r="2" spans="1:17" x14ac:dyDescent="0.2">
      <c r="B2" t="s">
        <v>2</v>
      </c>
      <c r="C2" t="s">
        <v>3</v>
      </c>
      <c r="D2" t="s">
        <v>4</v>
      </c>
      <c r="E2" t="s">
        <v>5</v>
      </c>
      <c r="H2" t="s">
        <v>2</v>
      </c>
      <c r="I2" t="s">
        <v>3</v>
      </c>
      <c r="J2" t="s">
        <v>4</v>
      </c>
      <c r="K2" t="s">
        <v>5</v>
      </c>
      <c r="N2" t="s">
        <v>2</v>
      </c>
      <c r="O2" t="s">
        <v>3</v>
      </c>
      <c r="P2" t="s">
        <v>4</v>
      </c>
      <c r="Q2" t="s">
        <v>5</v>
      </c>
    </row>
    <row r="3" spans="1:17" x14ac:dyDescent="0.2">
      <c r="A3" t="s">
        <v>0</v>
      </c>
      <c r="B3">
        <v>3.9E-2</v>
      </c>
      <c r="C3">
        <v>9.5000000000000001E-2</v>
      </c>
      <c r="D3">
        <v>0</v>
      </c>
      <c r="E3" s="2">
        <f>AVERAGE(B3:D3)</f>
        <v>4.4666666666666667E-2</v>
      </c>
      <c r="G3" t="s">
        <v>0</v>
      </c>
      <c r="H3">
        <v>0.7</v>
      </c>
      <c r="I3">
        <v>0.43</v>
      </c>
      <c r="J3">
        <v>0.56999999999999995</v>
      </c>
      <c r="K3" s="1">
        <f>AVERAGE(H3:J3)</f>
        <v>0.56666666666666654</v>
      </c>
      <c r="M3" t="s">
        <v>0</v>
      </c>
      <c r="N3">
        <v>49.38</v>
      </c>
      <c r="O3">
        <v>47.41</v>
      </c>
      <c r="P3">
        <v>40.200000000000003</v>
      </c>
      <c r="Q3" s="2">
        <f>AVERAGE(N3:P3)</f>
        <v>45.663333333333334</v>
      </c>
    </row>
    <row r="4" spans="1:17" x14ac:dyDescent="0.2">
      <c r="A4" t="s">
        <v>1</v>
      </c>
      <c r="B4">
        <v>0.25</v>
      </c>
      <c r="C4">
        <v>0.2</v>
      </c>
      <c r="D4">
        <v>0.23</v>
      </c>
      <c r="E4" s="2">
        <f t="shared" ref="E4:E8" si="0">AVERAGE(B4:D4)</f>
        <v>0.22666666666666668</v>
      </c>
      <c r="G4" t="s">
        <v>1</v>
      </c>
      <c r="H4" s="5">
        <v>0.78</v>
      </c>
      <c r="I4" s="5">
        <v>0.7</v>
      </c>
      <c r="J4" s="5">
        <v>0.79</v>
      </c>
      <c r="K4" s="1">
        <f t="shared" ref="K4:K8" si="1">AVERAGE(H4:J4)</f>
        <v>0.75666666666666671</v>
      </c>
      <c r="M4" t="s">
        <v>1</v>
      </c>
      <c r="N4">
        <v>47.6</v>
      </c>
      <c r="O4">
        <v>47.4</v>
      </c>
      <c r="P4">
        <v>49.5</v>
      </c>
      <c r="Q4" s="2">
        <f t="shared" ref="Q4:Q8" si="2">AVERAGE(N4:P4)</f>
        <v>48.166666666666664</v>
      </c>
    </row>
    <row r="5" spans="1:17" x14ac:dyDescent="0.2">
      <c r="A5" t="s">
        <v>6</v>
      </c>
      <c r="B5">
        <v>1.54</v>
      </c>
      <c r="C5">
        <v>1.22</v>
      </c>
      <c r="D5">
        <v>1.06</v>
      </c>
      <c r="E5" s="2">
        <f t="shared" si="0"/>
        <v>1.2733333333333332</v>
      </c>
      <c r="G5" t="s">
        <v>6</v>
      </c>
      <c r="H5">
        <v>1.67</v>
      </c>
      <c r="I5">
        <v>1.68</v>
      </c>
      <c r="J5">
        <v>1.45</v>
      </c>
      <c r="K5" s="1">
        <f t="shared" si="1"/>
        <v>1.5999999999999999</v>
      </c>
      <c r="M5" t="s">
        <v>6</v>
      </c>
      <c r="N5">
        <v>45</v>
      </c>
      <c r="O5">
        <v>45.7</v>
      </c>
      <c r="P5">
        <v>43.2</v>
      </c>
      <c r="Q5" s="2">
        <f t="shared" si="2"/>
        <v>44.633333333333333</v>
      </c>
    </row>
    <row r="6" spans="1:17" x14ac:dyDescent="0.2">
      <c r="A6" t="s">
        <v>7</v>
      </c>
      <c r="B6">
        <v>1.93</v>
      </c>
      <c r="C6">
        <v>1.91</v>
      </c>
      <c r="D6">
        <v>2.4700000000000002</v>
      </c>
      <c r="E6" s="2">
        <f t="shared" si="0"/>
        <v>2.1033333333333335</v>
      </c>
      <c r="G6" t="s">
        <v>7</v>
      </c>
      <c r="H6">
        <v>1.62</v>
      </c>
      <c r="I6">
        <v>1.88</v>
      </c>
      <c r="J6">
        <v>1.53</v>
      </c>
      <c r="K6" s="1">
        <f t="shared" si="1"/>
        <v>1.6766666666666667</v>
      </c>
      <c r="M6" t="s">
        <v>7</v>
      </c>
      <c r="N6">
        <v>42.4</v>
      </c>
      <c r="O6">
        <v>37.4</v>
      </c>
      <c r="P6">
        <v>33.1</v>
      </c>
      <c r="Q6" s="2">
        <f t="shared" si="2"/>
        <v>37.633333333333333</v>
      </c>
    </row>
    <row r="7" spans="1:17" x14ac:dyDescent="0.2">
      <c r="A7" t="s">
        <v>8</v>
      </c>
      <c r="B7" s="5">
        <v>2.19</v>
      </c>
      <c r="C7">
        <v>1.89</v>
      </c>
      <c r="D7">
        <v>1.67</v>
      </c>
      <c r="E7" s="5">
        <f t="shared" si="0"/>
        <v>1.9166666666666667</v>
      </c>
      <c r="G7" t="s">
        <v>8</v>
      </c>
      <c r="H7">
        <v>0.55000000000000004</v>
      </c>
      <c r="I7">
        <v>0.88</v>
      </c>
      <c r="J7">
        <v>0.93</v>
      </c>
      <c r="K7" s="1">
        <f t="shared" si="1"/>
        <v>0.78666666666666674</v>
      </c>
      <c r="M7" t="s">
        <v>8</v>
      </c>
      <c r="N7">
        <v>48.55</v>
      </c>
      <c r="O7">
        <v>45.5</v>
      </c>
      <c r="P7">
        <v>43.89</v>
      </c>
      <c r="Q7" s="2">
        <f t="shared" si="2"/>
        <v>45.98</v>
      </c>
    </row>
    <row r="8" spans="1:17" x14ac:dyDescent="0.2">
      <c r="A8" t="s">
        <v>9</v>
      </c>
      <c r="B8">
        <v>0.98</v>
      </c>
      <c r="C8">
        <v>4.4999999999999998E-2</v>
      </c>
      <c r="D8">
        <v>5.5E-2</v>
      </c>
      <c r="E8" s="2">
        <f t="shared" si="0"/>
        <v>0.35999999999999993</v>
      </c>
      <c r="G8" t="s">
        <v>9</v>
      </c>
      <c r="H8">
        <v>0.78</v>
      </c>
      <c r="I8">
        <v>1.1299999999999999</v>
      </c>
      <c r="J8">
        <v>1.23</v>
      </c>
      <c r="K8" s="1">
        <f t="shared" si="1"/>
        <v>1.0466666666666666</v>
      </c>
      <c r="M8" t="s">
        <v>9</v>
      </c>
      <c r="N8">
        <v>51.12</v>
      </c>
      <c r="O8">
        <v>51.99</v>
      </c>
      <c r="P8">
        <v>51.67</v>
      </c>
      <c r="Q8" s="2">
        <f t="shared" si="2"/>
        <v>51.593333333333334</v>
      </c>
    </row>
    <row r="9" spans="1:17" x14ac:dyDescent="0.2">
      <c r="E9" s="6">
        <f>AVERAGE(E3:E8)</f>
        <v>0.98744444444444446</v>
      </c>
      <c r="Q9" s="2"/>
    </row>
    <row r="10" spans="1:17" x14ac:dyDescent="0.2">
      <c r="A10" t="s">
        <v>10</v>
      </c>
      <c r="B10">
        <v>0</v>
      </c>
      <c r="C10">
        <v>0</v>
      </c>
      <c r="D10">
        <v>0</v>
      </c>
      <c r="E10" s="5">
        <f>AVERAGE(B10:D10)</f>
        <v>0</v>
      </c>
      <c r="G10" t="s">
        <v>10</v>
      </c>
      <c r="H10" s="2">
        <v>1.02</v>
      </c>
      <c r="I10" s="2">
        <v>1.1000000000000001</v>
      </c>
      <c r="J10" s="2">
        <v>0.74</v>
      </c>
      <c r="K10" s="2">
        <f>AVERAGE(H10:J10)</f>
        <v>0.95333333333333348</v>
      </c>
      <c r="M10" t="s">
        <v>10</v>
      </c>
      <c r="N10" s="2">
        <v>59.34</v>
      </c>
      <c r="O10" s="2">
        <v>59.81</v>
      </c>
      <c r="P10" s="2">
        <v>58.39</v>
      </c>
      <c r="Q10" s="2">
        <f>AVERAGE(N10:P10)</f>
        <v>59.180000000000007</v>
      </c>
    </row>
    <row r="11" spans="1:17" x14ac:dyDescent="0.2">
      <c r="A11" t="s">
        <v>11</v>
      </c>
      <c r="B11">
        <v>1.72</v>
      </c>
      <c r="C11">
        <v>1.25</v>
      </c>
      <c r="D11">
        <v>1.25</v>
      </c>
      <c r="E11" s="5">
        <f t="shared" ref="E11:E29" si="3">AVERAGE(B11:D11)</f>
        <v>1.4066666666666665</v>
      </c>
      <c r="G11" t="s">
        <v>11</v>
      </c>
      <c r="H11" s="2">
        <v>1.89</v>
      </c>
      <c r="I11" s="2">
        <v>1.55</v>
      </c>
      <c r="J11" s="2">
        <v>1.41</v>
      </c>
      <c r="K11" s="2">
        <f t="shared" ref="K11:K15" si="4">AVERAGE(H11:J11)</f>
        <v>1.6166666666666665</v>
      </c>
      <c r="M11" t="s">
        <v>11</v>
      </c>
      <c r="N11" s="2">
        <v>50.3</v>
      </c>
      <c r="O11" s="2">
        <v>56.1</v>
      </c>
      <c r="P11" s="2">
        <v>50.6</v>
      </c>
      <c r="Q11" s="2">
        <f t="shared" ref="Q11:Q15" si="5">AVERAGE(N11:P11)</f>
        <v>52.333333333333336</v>
      </c>
    </row>
    <row r="12" spans="1:17" x14ac:dyDescent="0.2">
      <c r="A12" t="s">
        <v>12</v>
      </c>
      <c r="B12">
        <v>1.1299999999999999</v>
      </c>
      <c r="C12">
        <v>0.99</v>
      </c>
      <c r="D12">
        <v>1.7</v>
      </c>
      <c r="E12" s="2">
        <f t="shared" si="3"/>
        <v>1.2733333333333334</v>
      </c>
      <c r="G12" t="s">
        <v>12</v>
      </c>
      <c r="H12" s="2">
        <v>2.63</v>
      </c>
      <c r="I12" s="2">
        <v>2.34</v>
      </c>
      <c r="J12" s="2">
        <v>2.19</v>
      </c>
      <c r="K12" s="2">
        <f t="shared" si="4"/>
        <v>2.3866666666666667</v>
      </c>
      <c r="M12" t="s">
        <v>12</v>
      </c>
      <c r="N12" s="2">
        <v>46.9</v>
      </c>
      <c r="O12" s="2">
        <v>43.9</v>
      </c>
      <c r="P12" s="2">
        <v>42.1</v>
      </c>
      <c r="Q12" s="2">
        <f t="shared" si="5"/>
        <v>44.300000000000004</v>
      </c>
    </row>
    <row r="13" spans="1:17" x14ac:dyDescent="0.2">
      <c r="A13" t="s">
        <v>13</v>
      </c>
      <c r="B13">
        <v>0.6</v>
      </c>
      <c r="C13">
        <v>0.77</v>
      </c>
      <c r="D13">
        <v>1.19</v>
      </c>
      <c r="E13" s="2">
        <f t="shared" si="3"/>
        <v>0.85333333333333339</v>
      </c>
      <c r="G13" t="s">
        <v>13</v>
      </c>
      <c r="H13" s="2">
        <v>2.86</v>
      </c>
      <c r="I13" s="2">
        <v>2.79</v>
      </c>
      <c r="J13" s="2">
        <v>2.35</v>
      </c>
      <c r="K13" s="2">
        <f t="shared" si="4"/>
        <v>2.6666666666666665</v>
      </c>
      <c r="M13" t="s">
        <v>13</v>
      </c>
      <c r="N13" s="2">
        <v>43</v>
      </c>
      <c r="O13" s="2">
        <v>45.3</v>
      </c>
      <c r="P13" s="2">
        <v>45.9</v>
      </c>
      <c r="Q13" s="2">
        <f t="shared" si="5"/>
        <v>44.733333333333327</v>
      </c>
    </row>
    <row r="14" spans="1:17" x14ac:dyDescent="0.2">
      <c r="A14" t="s">
        <v>14</v>
      </c>
      <c r="B14">
        <v>0.55000000000000004</v>
      </c>
      <c r="C14">
        <v>0.45</v>
      </c>
      <c r="D14">
        <v>0.98</v>
      </c>
      <c r="E14" s="2">
        <f t="shared" si="3"/>
        <v>0.66</v>
      </c>
      <c r="G14" t="s">
        <v>14</v>
      </c>
      <c r="H14" s="2">
        <v>1.89</v>
      </c>
      <c r="I14" s="2">
        <v>2.87</v>
      </c>
      <c r="J14" s="2">
        <v>2.2000000000000002</v>
      </c>
      <c r="K14" s="2">
        <f t="shared" si="4"/>
        <v>2.3199999999999998</v>
      </c>
      <c r="M14" t="s">
        <v>14</v>
      </c>
      <c r="N14" s="2">
        <v>51.45</v>
      </c>
      <c r="O14" s="2">
        <v>51.55</v>
      </c>
      <c r="P14" s="2">
        <v>53.45</v>
      </c>
      <c r="Q14" s="2">
        <f t="shared" si="5"/>
        <v>52.15</v>
      </c>
    </row>
    <row r="15" spans="1:17" x14ac:dyDescent="0.2">
      <c r="A15" t="s">
        <v>15</v>
      </c>
      <c r="B15">
        <v>1.1499999999999999</v>
      </c>
      <c r="C15">
        <v>1.33</v>
      </c>
      <c r="D15">
        <v>1.67</v>
      </c>
      <c r="E15" s="2">
        <f t="shared" si="3"/>
        <v>1.3833333333333335</v>
      </c>
      <c r="G15" t="s">
        <v>15</v>
      </c>
      <c r="H15" s="2">
        <v>1.32</v>
      </c>
      <c r="I15" s="2">
        <v>1.56</v>
      </c>
      <c r="J15" s="2">
        <v>0.98</v>
      </c>
      <c r="K15" s="2">
        <f t="shared" si="4"/>
        <v>1.2866666666666666</v>
      </c>
      <c r="M15" t="s">
        <v>15</v>
      </c>
      <c r="N15" s="2">
        <v>43.21</v>
      </c>
      <c r="O15" s="2">
        <v>42.1</v>
      </c>
      <c r="P15" s="2">
        <v>45.66</v>
      </c>
      <c r="Q15" s="2">
        <f t="shared" si="5"/>
        <v>43.656666666666666</v>
      </c>
    </row>
    <row r="16" spans="1:17" x14ac:dyDescent="0.2">
      <c r="E16" s="3">
        <f>AVERAGE(E10:E15)</f>
        <v>0.92944444444444452</v>
      </c>
      <c r="Q16" s="2"/>
    </row>
    <row r="17" spans="1:17" x14ac:dyDescent="0.2">
      <c r="A17" t="s">
        <v>16</v>
      </c>
      <c r="B17">
        <v>0</v>
      </c>
      <c r="C17">
        <v>0</v>
      </c>
      <c r="D17">
        <v>0</v>
      </c>
      <c r="E17" s="2">
        <f t="shared" si="3"/>
        <v>0</v>
      </c>
      <c r="G17" t="s">
        <v>16</v>
      </c>
      <c r="H17" s="2">
        <v>1.1000000000000001</v>
      </c>
      <c r="I17" s="2">
        <v>1.2</v>
      </c>
      <c r="J17" s="2">
        <v>1.8</v>
      </c>
      <c r="K17" s="2">
        <f>AVERAGE(H17:J17)</f>
        <v>1.3666666666666665</v>
      </c>
      <c r="M17" t="s">
        <v>16</v>
      </c>
      <c r="N17" s="2">
        <v>52.8</v>
      </c>
      <c r="O17" s="2">
        <v>59.1</v>
      </c>
      <c r="P17" s="2">
        <v>51.1</v>
      </c>
      <c r="Q17" s="2">
        <f>AVERAGE(N17:P17)</f>
        <v>54.333333333333336</v>
      </c>
    </row>
    <row r="18" spans="1:17" x14ac:dyDescent="0.2">
      <c r="A18" t="s">
        <v>17</v>
      </c>
      <c r="B18">
        <v>0.16</v>
      </c>
      <c r="C18">
        <v>0.14000000000000001</v>
      </c>
      <c r="D18">
        <v>0.22</v>
      </c>
      <c r="E18" s="2">
        <f t="shared" si="3"/>
        <v>0.17333333333333334</v>
      </c>
      <c r="G18" t="s">
        <v>17</v>
      </c>
      <c r="H18" s="2">
        <v>5.67</v>
      </c>
      <c r="I18" s="2">
        <v>2.57</v>
      </c>
      <c r="J18" s="2">
        <v>2.31</v>
      </c>
      <c r="K18" s="2">
        <f>AVERAGE(H18:J18)</f>
        <v>3.5166666666666671</v>
      </c>
      <c r="M18" t="s">
        <v>17</v>
      </c>
      <c r="N18" s="2">
        <v>42.2</v>
      </c>
      <c r="O18" s="2">
        <v>37.299999999999997</v>
      </c>
      <c r="P18" s="2">
        <v>39.6</v>
      </c>
      <c r="Q18" s="2">
        <f t="shared" ref="Q18:Q22" si="6">AVERAGE(N18:P18)</f>
        <v>39.699999999999996</v>
      </c>
    </row>
    <row r="19" spans="1:17" x14ac:dyDescent="0.2">
      <c r="A19" t="s">
        <v>18</v>
      </c>
      <c r="B19">
        <v>0</v>
      </c>
      <c r="C19">
        <v>0.17</v>
      </c>
      <c r="D19">
        <v>9.0999999999999998E-2</v>
      </c>
      <c r="E19" s="2">
        <f t="shared" si="3"/>
        <v>8.7000000000000008E-2</v>
      </c>
      <c r="G19" t="s">
        <v>18</v>
      </c>
      <c r="H19">
        <v>2.76</v>
      </c>
      <c r="I19">
        <v>4.45</v>
      </c>
      <c r="J19">
        <v>1.55</v>
      </c>
      <c r="K19" s="2">
        <f>AVERAGE(H18:J18)</f>
        <v>3.5166666666666671</v>
      </c>
      <c r="M19" t="s">
        <v>18</v>
      </c>
      <c r="N19" s="2">
        <v>43.4</v>
      </c>
      <c r="O19" s="2">
        <v>36.799999999999997</v>
      </c>
      <c r="P19" s="2">
        <v>43.3</v>
      </c>
      <c r="Q19" s="2">
        <f t="shared" si="6"/>
        <v>41.166666666666664</v>
      </c>
    </row>
    <row r="20" spans="1:17" x14ac:dyDescent="0.2">
      <c r="A20" t="s">
        <v>19</v>
      </c>
      <c r="B20">
        <v>0.17</v>
      </c>
      <c r="C20">
        <v>0.12</v>
      </c>
      <c r="D20">
        <v>0.17</v>
      </c>
      <c r="E20" s="2">
        <f t="shared" si="3"/>
        <v>0.15333333333333335</v>
      </c>
      <c r="G20" t="s">
        <v>19</v>
      </c>
      <c r="H20" s="2">
        <v>4.01</v>
      </c>
      <c r="I20" s="2">
        <v>3.18</v>
      </c>
      <c r="J20" s="2">
        <v>3.18</v>
      </c>
      <c r="K20" s="2">
        <f t="shared" ref="K20:K22" si="7">AVERAGE(H20:J20)</f>
        <v>3.4566666666666666</v>
      </c>
      <c r="M20" t="s">
        <v>19</v>
      </c>
      <c r="N20" s="2">
        <v>50.3</v>
      </c>
      <c r="O20" s="2">
        <v>47.9</v>
      </c>
      <c r="P20" s="2">
        <v>49.9</v>
      </c>
      <c r="Q20" s="2">
        <f t="shared" si="6"/>
        <v>49.366666666666667</v>
      </c>
    </row>
    <row r="21" spans="1:17" x14ac:dyDescent="0.2">
      <c r="A21" t="s">
        <v>20</v>
      </c>
      <c r="B21">
        <v>0.34</v>
      </c>
      <c r="C21">
        <v>0.12</v>
      </c>
      <c r="D21">
        <v>0.15</v>
      </c>
      <c r="E21" s="2">
        <f t="shared" si="3"/>
        <v>0.20333333333333334</v>
      </c>
      <c r="G21" t="s">
        <v>20</v>
      </c>
      <c r="H21" s="2">
        <v>4.66</v>
      </c>
      <c r="I21" s="2">
        <v>4.78</v>
      </c>
      <c r="J21" s="2">
        <v>5.23</v>
      </c>
      <c r="K21" s="2">
        <f t="shared" si="7"/>
        <v>4.8900000000000006</v>
      </c>
      <c r="M21" t="s">
        <v>20</v>
      </c>
      <c r="N21" s="2">
        <v>51.34</v>
      </c>
      <c r="O21" s="2">
        <v>52.46</v>
      </c>
      <c r="P21" s="2">
        <v>55.67</v>
      </c>
      <c r="Q21" s="2">
        <f t="shared" si="6"/>
        <v>53.156666666666673</v>
      </c>
    </row>
    <row r="22" spans="1:17" x14ac:dyDescent="0.2">
      <c r="A22" t="s">
        <v>21</v>
      </c>
      <c r="B22">
        <v>0.08</v>
      </c>
      <c r="C22">
        <v>4.4999999999999998E-2</v>
      </c>
      <c r="D22">
        <v>5.5E-2</v>
      </c>
      <c r="E22" s="2">
        <f t="shared" si="3"/>
        <v>0.06</v>
      </c>
      <c r="G22" t="s">
        <v>21</v>
      </c>
      <c r="H22" s="2">
        <v>1.45</v>
      </c>
      <c r="I22" s="2">
        <v>1.23</v>
      </c>
      <c r="J22" s="2">
        <v>1.99</v>
      </c>
      <c r="K22" s="2">
        <f t="shared" si="7"/>
        <v>1.5566666666666666</v>
      </c>
      <c r="M22" t="s">
        <v>21</v>
      </c>
      <c r="N22" s="2">
        <v>41.23</v>
      </c>
      <c r="O22" s="2">
        <v>40.9</v>
      </c>
      <c r="P22" s="2">
        <v>40.22</v>
      </c>
      <c r="Q22" s="2">
        <f t="shared" si="6"/>
        <v>40.783333333333331</v>
      </c>
    </row>
    <row r="23" spans="1:17" x14ac:dyDescent="0.2">
      <c r="E23" s="4">
        <f>AVERAGE(E17:E22)</f>
        <v>0.11283333333333334</v>
      </c>
      <c r="Q23" s="2"/>
    </row>
    <row r="24" spans="1:17" x14ac:dyDescent="0.2">
      <c r="A24" t="s">
        <v>22</v>
      </c>
      <c r="B24">
        <v>0</v>
      </c>
      <c r="C24">
        <v>4.6100000000000003</v>
      </c>
      <c r="D24">
        <v>2.13</v>
      </c>
      <c r="E24" s="2">
        <f t="shared" si="3"/>
        <v>2.2466666666666666</v>
      </c>
      <c r="G24" t="s">
        <v>22</v>
      </c>
      <c r="H24" s="2">
        <v>0.89</v>
      </c>
      <c r="I24" s="2">
        <v>3.12</v>
      </c>
      <c r="J24" s="2">
        <v>2.75</v>
      </c>
      <c r="K24" s="2">
        <f>AVERAGE(H24:J24)</f>
        <v>2.2533333333333334</v>
      </c>
      <c r="M24" t="s">
        <v>22</v>
      </c>
      <c r="N24" s="2">
        <v>54.4</v>
      </c>
      <c r="O24" s="2">
        <v>57.08</v>
      </c>
      <c r="P24" s="2">
        <v>52.8</v>
      </c>
      <c r="Q24" s="2">
        <f>AVERAGE(N24:P24)</f>
        <v>54.759999999999991</v>
      </c>
    </row>
    <row r="25" spans="1:17" x14ac:dyDescent="0.2">
      <c r="A25" t="s">
        <v>23</v>
      </c>
      <c r="B25">
        <v>0.85</v>
      </c>
      <c r="C25">
        <v>0.55000000000000004</v>
      </c>
      <c r="D25">
        <v>0.79</v>
      </c>
      <c r="E25" s="2">
        <f t="shared" si="3"/>
        <v>0.73</v>
      </c>
      <c r="G25" t="s">
        <v>23</v>
      </c>
      <c r="H25" s="2">
        <v>3.26</v>
      </c>
      <c r="I25" s="2">
        <v>2.5099999999999998</v>
      </c>
      <c r="J25" s="2">
        <v>3.06</v>
      </c>
      <c r="K25" s="2">
        <f>AVERAGE(H25:J25)</f>
        <v>2.9433333333333334</v>
      </c>
      <c r="M25" t="s">
        <v>23</v>
      </c>
      <c r="N25" s="2">
        <v>43</v>
      </c>
      <c r="O25" s="2">
        <v>43.2</v>
      </c>
      <c r="P25" s="2">
        <v>39.9</v>
      </c>
      <c r="Q25" s="2">
        <f>AVERAGE(N25:P25)</f>
        <v>42.033333333333331</v>
      </c>
    </row>
    <row r="26" spans="1:17" x14ac:dyDescent="0.2">
      <c r="A26" t="s">
        <v>24</v>
      </c>
      <c r="B26">
        <v>4.4000000000000004</v>
      </c>
      <c r="C26">
        <v>5.2</v>
      </c>
      <c r="D26">
        <v>0.59</v>
      </c>
      <c r="E26" s="2">
        <f t="shared" si="3"/>
        <v>3.3966666666666669</v>
      </c>
      <c r="G26" t="s">
        <v>24</v>
      </c>
      <c r="H26" s="2">
        <v>5.5</v>
      </c>
      <c r="I26" s="2">
        <v>4.3</v>
      </c>
      <c r="J26" s="2">
        <v>3.24</v>
      </c>
      <c r="K26" s="2">
        <f t="shared" ref="K26:K29" si="8">AVERAGE(H26:J26)</f>
        <v>4.3466666666666667</v>
      </c>
      <c r="M26" t="s">
        <v>24</v>
      </c>
      <c r="N26" s="2">
        <v>45.1</v>
      </c>
      <c r="O26" s="2">
        <v>44.1</v>
      </c>
      <c r="P26" s="2">
        <v>45.1</v>
      </c>
      <c r="Q26" s="2">
        <f t="shared" ref="Q26:Q29" si="9">AVERAGE(N26:P26)</f>
        <v>44.766666666666673</v>
      </c>
    </row>
    <row r="27" spans="1:17" x14ac:dyDescent="0.2">
      <c r="A27" t="s">
        <v>25</v>
      </c>
      <c r="B27">
        <v>1.52</v>
      </c>
      <c r="C27">
        <v>4.9000000000000004</v>
      </c>
      <c r="D27">
        <v>4.53</v>
      </c>
      <c r="E27" s="2">
        <f t="shared" si="3"/>
        <v>3.65</v>
      </c>
      <c r="G27" t="s">
        <v>25</v>
      </c>
      <c r="H27" s="2">
        <v>1.65</v>
      </c>
      <c r="I27" s="2">
        <v>3.56</v>
      </c>
      <c r="J27" s="2">
        <v>4.1100000000000003</v>
      </c>
      <c r="K27" s="2">
        <f t="shared" si="8"/>
        <v>3.1066666666666669</v>
      </c>
      <c r="M27" t="s">
        <v>25</v>
      </c>
      <c r="N27" s="2">
        <v>23.6</v>
      </c>
      <c r="O27" s="2">
        <v>38.1</v>
      </c>
      <c r="P27" s="2">
        <v>35.1</v>
      </c>
      <c r="Q27" s="2">
        <f t="shared" si="9"/>
        <v>32.266666666666673</v>
      </c>
    </row>
    <row r="28" spans="1:17" x14ac:dyDescent="0.2">
      <c r="A28" t="s">
        <v>26</v>
      </c>
      <c r="B28">
        <v>3.45</v>
      </c>
      <c r="C28">
        <v>3.22</v>
      </c>
      <c r="D28">
        <v>3.48</v>
      </c>
      <c r="E28" s="2">
        <f t="shared" si="3"/>
        <v>3.3833333333333333</v>
      </c>
      <c r="G28" t="s">
        <v>26</v>
      </c>
      <c r="H28" s="2">
        <v>1.55</v>
      </c>
      <c r="I28" s="2">
        <v>1.78</v>
      </c>
      <c r="J28" s="2">
        <v>2.13</v>
      </c>
      <c r="K28" s="2">
        <f t="shared" si="8"/>
        <v>1.82</v>
      </c>
      <c r="M28" t="s">
        <v>26</v>
      </c>
      <c r="N28" s="2">
        <v>35.659999999999997</v>
      </c>
      <c r="O28" s="2">
        <v>34.68</v>
      </c>
      <c r="P28" s="2">
        <v>33.89</v>
      </c>
      <c r="Q28" s="2">
        <f t="shared" si="9"/>
        <v>34.743333333333332</v>
      </c>
    </row>
    <row r="29" spans="1:17" x14ac:dyDescent="0.2">
      <c r="A29" t="s">
        <v>27</v>
      </c>
      <c r="B29">
        <v>1.23</v>
      </c>
      <c r="C29">
        <v>0.98</v>
      </c>
      <c r="D29">
        <v>1.1499999999999999</v>
      </c>
      <c r="E29" s="2">
        <f t="shared" si="3"/>
        <v>1.1199999999999999</v>
      </c>
      <c r="G29" t="s">
        <v>27</v>
      </c>
      <c r="H29" s="2">
        <v>2.4500000000000002</v>
      </c>
      <c r="I29" s="2">
        <v>3.46</v>
      </c>
      <c r="J29" s="2">
        <v>1.44</v>
      </c>
      <c r="K29" s="2">
        <f t="shared" si="8"/>
        <v>2.4499999999999997</v>
      </c>
      <c r="M29" t="s">
        <v>27</v>
      </c>
      <c r="N29" s="2">
        <v>28.97</v>
      </c>
      <c r="O29" s="2">
        <v>32.44</v>
      </c>
      <c r="P29" s="2">
        <v>35.549999999999997</v>
      </c>
      <c r="Q29" s="2">
        <f t="shared" si="9"/>
        <v>32.32</v>
      </c>
    </row>
    <row r="30" spans="1:17" x14ac:dyDescent="0.2">
      <c r="E30" s="7">
        <f>AVERAGE(E24:E29)</f>
        <v>2.4211111111111108</v>
      </c>
    </row>
  </sheetData>
  <mergeCells count="3">
    <mergeCell ref="B1:E1"/>
    <mergeCell ref="H1:K1"/>
    <mergeCell ref="N1:Q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activeCell="E24" sqref="E24:E29"/>
    </sheetView>
  </sheetViews>
  <sheetFormatPr baseColWidth="10" defaultRowHeight="16" x14ac:dyDescent="0.2"/>
  <sheetData>
    <row r="1" spans="1:17" x14ac:dyDescent="0.2">
      <c r="B1" s="12" t="s">
        <v>39</v>
      </c>
      <c r="C1" s="12"/>
      <c r="D1" s="12"/>
      <c r="E1" s="12"/>
      <c r="H1" s="12" t="s">
        <v>40</v>
      </c>
      <c r="I1" s="12"/>
      <c r="J1" s="12"/>
      <c r="K1" s="12"/>
      <c r="N1" s="12" t="s">
        <v>41</v>
      </c>
      <c r="O1" s="12"/>
      <c r="P1" s="12"/>
      <c r="Q1" s="12"/>
    </row>
    <row r="2" spans="1:17" x14ac:dyDescent="0.2">
      <c r="B2" t="s">
        <v>2</v>
      </c>
      <c r="C2" t="s">
        <v>3</v>
      </c>
      <c r="D2" t="s">
        <v>4</v>
      </c>
      <c r="E2" t="s">
        <v>5</v>
      </c>
      <c r="H2" t="s">
        <v>2</v>
      </c>
      <c r="I2" t="s">
        <v>3</v>
      </c>
      <c r="J2" t="s">
        <v>4</v>
      </c>
      <c r="K2" t="s">
        <v>5</v>
      </c>
      <c r="N2" t="s">
        <v>2</v>
      </c>
      <c r="O2" t="s">
        <v>3</v>
      </c>
      <c r="P2" t="s">
        <v>4</v>
      </c>
      <c r="Q2" t="s">
        <v>5</v>
      </c>
    </row>
    <row r="3" spans="1:17" x14ac:dyDescent="0.2">
      <c r="A3" t="s">
        <v>0</v>
      </c>
      <c r="E3" s="2" t="e">
        <f>AVERAGE(B3:D3)</f>
        <v>#DIV/0!</v>
      </c>
      <c r="G3" t="s">
        <v>0</v>
      </c>
      <c r="K3" s="1" t="e">
        <f>AVERAGE(H3:J3)</f>
        <v>#DIV/0!</v>
      </c>
      <c r="M3" t="s">
        <v>0</v>
      </c>
      <c r="Q3" t="e">
        <f>AVERAGE(N3:P3)</f>
        <v>#DIV/0!</v>
      </c>
    </row>
    <row r="4" spans="1:17" x14ac:dyDescent="0.2">
      <c r="A4" t="s">
        <v>1</v>
      </c>
      <c r="E4" s="2" t="e">
        <f t="shared" ref="E4:E8" si="0">AVERAGE(B4:D4)</f>
        <v>#DIV/0!</v>
      </c>
      <c r="G4" t="s">
        <v>1</v>
      </c>
      <c r="H4" s="5"/>
      <c r="I4" s="5"/>
      <c r="J4" s="5"/>
      <c r="K4" s="1" t="e">
        <f t="shared" ref="K4:K8" si="1">AVERAGE(H4:J4)</f>
        <v>#DIV/0!</v>
      </c>
      <c r="M4" t="s">
        <v>1</v>
      </c>
      <c r="Q4" t="e">
        <f t="shared" ref="Q4:Q8" si="2">AVERAGE(N4:P4)</f>
        <v>#DIV/0!</v>
      </c>
    </row>
    <row r="5" spans="1:17" x14ac:dyDescent="0.2">
      <c r="A5" t="s">
        <v>6</v>
      </c>
      <c r="E5" s="2" t="e">
        <f t="shared" si="0"/>
        <v>#DIV/0!</v>
      </c>
      <c r="G5" t="s">
        <v>6</v>
      </c>
      <c r="K5" s="1" t="e">
        <f t="shared" si="1"/>
        <v>#DIV/0!</v>
      </c>
      <c r="M5" t="s">
        <v>6</v>
      </c>
      <c r="Q5" t="e">
        <f t="shared" si="2"/>
        <v>#DIV/0!</v>
      </c>
    </row>
    <row r="6" spans="1:17" x14ac:dyDescent="0.2">
      <c r="A6" t="s">
        <v>7</v>
      </c>
      <c r="E6" s="2" t="e">
        <f t="shared" si="0"/>
        <v>#DIV/0!</v>
      </c>
      <c r="G6" t="s">
        <v>7</v>
      </c>
      <c r="K6" s="1" t="e">
        <f t="shared" si="1"/>
        <v>#DIV/0!</v>
      </c>
      <c r="M6" t="s">
        <v>7</v>
      </c>
      <c r="Q6" t="e">
        <f t="shared" si="2"/>
        <v>#DIV/0!</v>
      </c>
    </row>
    <row r="7" spans="1:17" x14ac:dyDescent="0.2">
      <c r="A7" t="s">
        <v>8</v>
      </c>
      <c r="B7" s="5"/>
      <c r="E7" s="5" t="e">
        <f t="shared" si="0"/>
        <v>#DIV/0!</v>
      </c>
      <c r="G7" t="s">
        <v>8</v>
      </c>
      <c r="K7" s="1" t="e">
        <f t="shared" si="1"/>
        <v>#DIV/0!</v>
      </c>
      <c r="M7" t="s">
        <v>8</v>
      </c>
      <c r="Q7" t="e">
        <f t="shared" si="2"/>
        <v>#DIV/0!</v>
      </c>
    </row>
    <row r="8" spans="1:17" x14ac:dyDescent="0.2">
      <c r="A8" t="s">
        <v>9</v>
      </c>
      <c r="E8" s="2" t="e">
        <f t="shared" si="0"/>
        <v>#DIV/0!</v>
      </c>
      <c r="G8" t="s">
        <v>9</v>
      </c>
      <c r="K8" s="1" t="e">
        <f t="shared" si="1"/>
        <v>#DIV/0!</v>
      </c>
      <c r="M8" t="s">
        <v>9</v>
      </c>
      <c r="Q8" t="e">
        <f t="shared" si="2"/>
        <v>#DIV/0!</v>
      </c>
    </row>
    <row r="9" spans="1:17" x14ac:dyDescent="0.2">
      <c r="E9" s="6" t="e">
        <f>AVERAGE(E3:E8)</f>
        <v>#DIV/0!</v>
      </c>
    </row>
    <row r="10" spans="1:17" x14ac:dyDescent="0.2">
      <c r="A10" t="s">
        <v>10</v>
      </c>
      <c r="B10">
        <v>0</v>
      </c>
      <c r="C10">
        <v>0</v>
      </c>
      <c r="D10">
        <v>0</v>
      </c>
      <c r="E10" s="5">
        <f>AVERAGE(B10:D10)</f>
        <v>0</v>
      </c>
      <c r="G10" t="s">
        <v>10</v>
      </c>
      <c r="H10" s="2">
        <v>1.1000000000000001</v>
      </c>
      <c r="I10" s="2">
        <v>1.0249999999999999</v>
      </c>
      <c r="J10" s="2">
        <v>1.7000000000000001E-2</v>
      </c>
      <c r="K10" s="2">
        <f>AVERAGE(H10:J10)</f>
        <v>0.71399999999999997</v>
      </c>
      <c r="M10" t="s">
        <v>10</v>
      </c>
      <c r="N10" s="2">
        <v>51.8</v>
      </c>
      <c r="O10" s="2">
        <v>41.3</v>
      </c>
      <c r="P10" s="2">
        <v>54.1</v>
      </c>
      <c r="Q10" s="2">
        <f>AVERAGE(N10:P10)</f>
        <v>49.066666666666663</v>
      </c>
    </row>
    <row r="11" spans="1:17" x14ac:dyDescent="0.2">
      <c r="A11" t="s">
        <v>11</v>
      </c>
      <c r="B11">
        <v>0</v>
      </c>
      <c r="C11">
        <v>0</v>
      </c>
      <c r="D11">
        <v>0</v>
      </c>
      <c r="E11" s="5">
        <f t="shared" ref="E11:E29" si="3">AVERAGE(B11:D11)</f>
        <v>0</v>
      </c>
      <c r="G11" t="s">
        <v>11</v>
      </c>
      <c r="H11" s="2">
        <v>0</v>
      </c>
      <c r="I11" s="2">
        <v>2.1999999999999999E-2</v>
      </c>
      <c r="J11" s="2">
        <v>1.6E-2</v>
      </c>
      <c r="K11" s="2">
        <f t="shared" ref="K11:K15" si="4">AVERAGE(H11:J11)</f>
        <v>1.2666666666666666E-2</v>
      </c>
      <c r="M11" t="s">
        <v>11</v>
      </c>
      <c r="N11" s="2">
        <v>49.9</v>
      </c>
      <c r="O11" s="2">
        <v>40.200000000000003</v>
      </c>
      <c r="P11" s="2">
        <v>52.3</v>
      </c>
      <c r="Q11" s="2">
        <f t="shared" ref="Q11:Q15" si="5">AVERAGE(N11:P11)</f>
        <v>47.466666666666661</v>
      </c>
    </row>
    <row r="12" spans="1:17" x14ac:dyDescent="0.2">
      <c r="A12" t="s">
        <v>12</v>
      </c>
      <c r="B12">
        <v>0</v>
      </c>
      <c r="C12">
        <v>0</v>
      </c>
      <c r="D12">
        <v>0</v>
      </c>
      <c r="E12" s="2">
        <f t="shared" si="3"/>
        <v>0</v>
      </c>
      <c r="G12" t="s">
        <v>12</v>
      </c>
      <c r="H12" s="2">
        <v>4.46</v>
      </c>
      <c r="I12" s="2">
        <v>4.4800000000000004</v>
      </c>
      <c r="J12" s="2">
        <v>5.0599999999999996</v>
      </c>
      <c r="K12" s="2">
        <f t="shared" si="4"/>
        <v>4.666666666666667</v>
      </c>
      <c r="M12" t="s">
        <v>12</v>
      </c>
      <c r="N12" s="2">
        <v>84.4</v>
      </c>
      <c r="O12" s="2">
        <v>83.8</v>
      </c>
      <c r="P12" s="2">
        <v>82.2</v>
      </c>
      <c r="Q12" s="2">
        <f t="shared" si="5"/>
        <v>83.466666666666654</v>
      </c>
    </row>
    <row r="13" spans="1:17" x14ac:dyDescent="0.2">
      <c r="A13" t="s">
        <v>13</v>
      </c>
      <c r="B13">
        <v>0</v>
      </c>
      <c r="C13">
        <v>0</v>
      </c>
      <c r="D13">
        <v>0</v>
      </c>
      <c r="E13" s="2">
        <f t="shared" si="3"/>
        <v>0</v>
      </c>
      <c r="G13" t="s">
        <v>13</v>
      </c>
      <c r="H13" s="2">
        <v>2.64</v>
      </c>
      <c r="I13" s="2">
        <v>2.67</v>
      </c>
      <c r="J13" s="2">
        <v>2.67</v>
      </c>
      <c r="K13" s="2">
        <f t="shared" si="4"/>
        <v>2.66</v>
      </c>
      <c r="M13" t="s">
        <v>13</v>
      </c>
      <c r="N13" s="2">
        <v>86.9</v>
      </c>
      <c r="O13" s="2">
        <v>87.4</v>
      </c>
      <c r="P13" s="2">
        <v>87.7</v>
      </c>
      <c r="Q13" s="2">
        <f t="shared" si="5"/>
        <v>87.333333333333329</v>
      </c>
    </row>
    <row r="14" spans="1:17" x14ac:dyDescent="0.2">
      <c r="A14" t="s">
        <v>14</v>
      </c>
      <c r="B14">
        <v>0.11</v>
      </c>
      <c r="C14">
        <v>0.21</v>
      </c>
      <c r="D14">
        <v>0</v>
      </c>
      <c r="E14" s="2">
        <f t="shared" si="3"/>
        <v>0.10666666666666667</v>
      </c>
      <c r="G14" t="s">
        <v>14</v>
      </c>
      <c r="H14" s="2">
        <v>3.56</v>
      </c>
      <c r="I14" s="2">
        <v>3.95</v>
      </c>
      <c r="J14" s="2">
        <v>3.97</v>
      </c>
      <c r="K14" s="2">
        <f t="shared" si="4"/>
        <v>3.8266666666666667</v>
      </c>
      <c r="M14" t="s">
        <v>14</v>
      </c>
      <c r="N14" s="2">
        <v>78.3</v>
      </c>
      <c r="O14" s="2">
        <v>78.900000000000006</v>
      </c>
      <c r="P14" s="2">
        <v>79</v>
      </c>
      <c r="Q14" s="2">
        <f t="shared" si="5"/>
        <v>78.733333333333334</v>
      </c>
    </row>
    <row r="15" spans="1:17" x14ac:dyDescent="0.2">
      <c r="A15" t="s">
        <v>15</v>
      </c>
      <c r="B15">
        <v>0.15</v>
      </c>
      <c r="C15">
        <v>2.4E-2</v>
      </c>
      <c r="D15">
        <v>0.03</v>
      </c>
      <c r="E15" s="2">
        <f t="shared" si="3"/>
        <v>6.7999999999999991E-2</v>
      </c>
      <c r="G15" t="s">
        <v>15</v>
      </c>
      <c r="H15" s="2">
        <v>1.55</v>
      </c>
      <c r="I15" s="2">
        <v>1.46</v>
      </c>
      <c r="J15" s="2">
        <v>1.9</v>
      </c>
      <c r="K15" s="2">
        <f t="shared" si="4"/>
        <v>1.6366666666666667</v>
      </c>
      <c r="M15" t="s">
        <v>15</v>
      </c>
      <c r="N15" s="2">
        <v>66.5</v>
      </c>
      <c r="O15" s="2">
        <v>69.3</v>
      </c>
      <c r="P15" s="2">
        <v>73.2</v>
      </c>
      <c r="Q15" s="2">
        <f t="shared" si="5"/>
        <v>69.666666666666671</v>
      </c>
    </row>
    <row r="16" spans="1:17" x14ac:dyDescent="0.2">
      <c r="E16" s="3">
        <f>AVERAGE(E10:E15)</f>
        <v>2.9111111111111112E-2</v>
      </c>
    </row>
    <row r="17" spans="1:17" x14ac:dyDescent="0.2">
      <c r="A17" t="s">
        <v>16</v>
      </c>
      <c r="B17">
        <v>0.06</v>
      </c>
      <c r="C17">
        <v>0.06</v>
      </c>
      <c r="D17">
        <v>0.09</v>
      </c>
      <c r="E17" s="2">
        <f t="shared" si="3"/>
        <v>6.9999999999999993E-2</v>
      </c>
      <c r="G17" t="s">
        <v>16</v>
      </c>
      <c r="H17" s="2">
        <v>2.82</v>
      </c>
      <c r="I17" s="2">
        <v>1.9</v>
      </c>
      <c r="J17" s="2">
        <v>1.89</v>
      </c>
      <c r="K17" s="2">
        <f>AVERAGE(H17:J17)</f>
        <v>2.2033333333333331</v>
      </c>
      <c r="M17" t="s">
        <v>16</v>
      </c>
      <c r="N17" s="2">
        <v>76.5</v>
      </c>
      <c r="O17" s="2">
        <v>71.099999999999994</v>
      </c>
      <c r="P17" s="2">
        <v>73.3</v>
      </c>
      <c r="Q17" s="2">
        <f>AVERAGE(N17:P17)</f>
        <v>73.633333333333326</v>
      </c>
    </row>
    <row r="18" spans="1:17" x14ac:dyDescent="0.2">
      <c r="A18" t="s">
        <v>17</v>
      </c>
      <c r="B18">
        <v>0</v>
      </c>
      <c r="C18">
        <v>0</v>
      </c>
      <c r="D18">
        <v>0</v>
      </c>
      <c r="E18" s="2">
        <f t="shared" si="3"/>
        <v>0</v>
      </c>
      <c r="G18" t="s">
        <v>17</v>
      </c>
      <c r="H18" s="2">
        <v>4.6399999999999997</v>
      </c>
      <c r="I18" s="2">
        <v>3.87</v>
      </c>
      <c r="J18" s="2">
        <v>3.47</v>
      </c>
      <c r="K18" s="2">
        <f>AVERAGE(H18:J18)</f>
        <v>3.9933333333333336</v>
      </c>
      <c r="M18" t="s">
        <v>17</v>
      </c>
      <c r="N18" s="2">
        <v>86.4</v>
      </c>
      <c r="O18" s="2">
        <v>86</v>
      </c>
      <c r="P18" s="2">
        <v>86.8</v>
      </c>
      <c r="Q18" s="2">
        <f t="shared" ref="Q18:Q22" si="6">AVERAGE(N18:P18)</f>
        <v>86.399999999999991</v>
      </c>
    </row>
    <row r="19" spans="1:17" x14ac:dyDescent="0.2">
      <c r="A19" t="s">
        <v>18</v>
      </c>
      <c r="B19">
        <v>2.4E-2</v>
      </c>
      <c r="C19">
        <v>0</v>
      </c>
      <c r="D19">
        <v>0</v>
      </c>
      <c r="E19" s="2">
        <f t="shared" si="3"/>
        <v>8.0000000000000002E-3</v>
      </c>
      <c r="G19" t="s">
        <v>18</v>
      </c>
      <c r="H19">
        <v>4.32</v>
      </c>
      <c r="I19">
        <v>4.1100000000000003</v>
      </c>
      <c r="J19">
        <v>3.95</v>
      </c>
      <c r="K19" s="2">
        <f>AVERAGE(H18:J18)</f>
        <v>3.9933333333333336</v>
      </c>
      <c r="M19" t="s">
        <v>18</v>
      </c>
      <c r="N19" s="2">
        <v>84.3</v>
      </c>
      <c r="O19" s="2">
        <v>85.1</v>
      </c>
      <c r="P19" s="2">
        <v>85.5</v>
      </c>
      <c r="Q19" s="2">
        <f t="shared" si="6"/>
        <v>84.966666666666654</v>
      </c>
    </row>
    <row r="20" spans="1:17" x14ac:dyDescent="0.2">
      <c r="A20" t="s">
        <v>19</v>
      </c>
      <c r="B20">
        <v>0</v>
      </c>
      <c r="C20">
        <v>0</v>
      </c>
      <c r="D20">
        <v>0</v>
      </c>
      <c r="E20" s="2">
        <f t="shared" si="3"/>
        <v>0</v>
      </c>
      <c r="G20" t="s">
        <v>19</v>
      </c>
      <c r="H20" s="2">
        <v>4.07</v>
      </c>
      <c r="I20" s="2">
        <v>3.8</v>
      </c>
      <c r="J20" s="2">
        <v>3.42</v>
      </c>
      <c r="K20" s="2">
        <f t="shared" ref="K20:K22" si="7">AVERAGE(H20:J20)</f>
        <v>3.7633333333333332</v>
      </c>
      <c r="M20" t="s">
        <v>19</v>
      </c>
      <c r="N20" s="2">
        <v>86.8</v>
      </c>
      <c r="O20" s="2">
        <v>88</v>
      </c>
      <c r="P20" s="2">
        <v>87</v>
      </c>
      <c r="Q20" s="2">
        <f t="shared" si="6"/>
        <v>87.266666666666666</v>
      </c>
    </row>
    <row r="21" spans="1:17" x14ac:dyDescent="0.2">
      <c r="A21" t="s">
        <v>20</v>
      </c>
      <c r="B21">
        <v>0.23</v>
      </c>
      <c r="C21">
        <v>0.17</v>
      </c>
      <c r="D21">
        <v>0.46</v>
      </c>
      <c r="E21" s="2">
        <f t="shared" si="3"/>
        <v>0.28666666666666668</v>
      </c>
      <c r="G21" t="s">
        <v>20</v>
      </c>
      <c r="H21" s="2">
        <v>3.31</v>
      </c>
      <c r="I21" s="2">
        <v>3.39</v>
      </c>
      <c r="J21" s="2">
        <v>3.69</v>
      </c>
      <c r="K21" s="2">
        <f t="shared" si="7"/>
        <v>3.4633333333333334</v>
      </c>
      <c r="M21" t="s">
        <v>20</v>
      </c>
      <c r="N21" s="2">
        <v>70.3</v>
      </c>
      <c r="O21" s="2">
        <v>72.099999999999994</v>
      </c>
      <c r="P21" s="2">
        <v>69.900000000000006</v>
      </c>
      <c r="Q21" s="2">
        <f t="shared" si="6"/>
        <v>70.766666666666666</v>
      </c>
    </row>
    <row r="22" spans="1:17" x14ac:dyDescent="0.2">
      <c r="A22" t="s">
        <v>21</v>
      </c>
      <c r="B22">
        <v>5.5E-2</v>
      </c>
      <c r="C22">
        <v>3.4000000000000002E-2</v>
      </c>
      <c r="D22">
        <v>5.5E-2</v>
      </c>
      <c r="E22" s="2">
        <f t="shared" si="3"/>
        <v>4.7999999999999994E-2</v>
      </c>
      <c r="G22" t="s">
        <v>21</v>
      </c>
      <c r="H22" s="2">
        <v>1.9</v>
      </c>
      <c r="I22" s="2">
        <v>1.99</v>
      </c>
      <c r="J22" s="2">
        <v>2.15</v>
      </c>
      <c r="K22" s="2">
        <f t="shared" si="7"/>
        <v>2.0133333333333332</v>
      </c>
      <c r="M22" t="s">
        <v>21</v>
      </c>
      <c r="N22" s="2">
        <v>71.44</v>
      </c>
      <c r="O22" s="2">
        <v>68.540000000000006</v>
      </c>
      <c r="P22" s="2">
        <v>67.44</v>
      </c>
      <c r="Q22" s="2">
        <f t="shared" si="6"/>
        <v>69.14</v>
      </c>
    </row>
    <row r="23" spans="1:17" x14ac:dyDescent="0.2">
      <c r="E23" s="4">
        <f>AVERAGE(E17:E22)</f>
        <v>6.8777777777777785E-2</v>
      </c>
    </row>
    <row r="24" spans="1:17" x14ac:dyDescent="0.2">
      <c r="A24" t="s">
        <v>22</v>
      </c>
      <c r="B24">
        <v>0.1</v>
      </c>
      <c r="C24">
        <v>9.5000000000000001E-2</v>
      </c>
      <c r="D24">
        <v>0.03</v>
      </c>
      <c r="E24" s="2">
        <f t="shared" si="3"/>
        <v>7.4999999999999997E-2</v>
      </c>
      <c r="G24" t="s">
        <v>22</v>
      </c>
      <c r="H24" s="2">
        <v>1.1399999999999999</v>
      </c>
      <c r="I24" s="2">
        <v>0.85</v>
      </c>
      <c r="J24" s="2">
        <v>1.03</v>
      </c>
      <c r="K24" s="2">
        <f>AVERAGE(H24:J24)</f>
        <v>1.0066666666666666</v>
      </c>
      <c r="M24" t="s">
        <v>22</v>
      </c>
      <c r="N24" s="2">
        <v>40</v>
      </c>
      <c r="O24" s="2">
        <v>39.700000000000003</v>
      </c>
      <c r="P24" s="2">
        <v>27.5</v>
      </c>
      <c r="Q24" s="2">
        <f>AVERAGE(N24:P24)</f>
        <v>35.733333333333334</v>
      </c>
    </row>
    <row r="25" spans="1:17" x14ac:dyDescent="0.2">
      <c r="A25" t="s">
        <v>23</v>
      </c>
      <c r="B25">
        <v>0</v>
      </c>
      <c r="C25">
        <v>0</v>
      </c>
      <c r="D25">
        <v>3.5999999999999997E-2</v>
      </c>
      <c r="E25" s="2">
        <f t="shared" si="3"/>
        <v>1.1999999999999999E-2</v>
      </c>
      <c r="G25" t="s">
        <v>23</v>
      </c>
      <c r="H25" s="2">
        <v>4.91</v>
      </c>
      <c r="I25" s="2">
        <v>5.08</v>
      </c>
      <c r="J25" s="2">
        <v>5.16</v>
      </c>
      <c r="K25" s="2">
        <f>AVERAGE(H25:J25)</f>
        <v>5.05</v>
      </c>
      <c r="M25" t="s">
        <v>23</v>
      </c>
      <c r="N25" s="2">
        <v>65.2</v>
      </c>
      <c r="O25" s="2">
        <v>65</v>
      </c>
      <c r="P25" s="2">
        <v>63.5</v>
      </c>
      <c r="Q25" s="2">
        <f>AVERAGE(N25:P25)</f>
        <v>64.566666666666663</v>
      </c>
    </row>
    <row r="26" spans="1:17" x14ac:dyDescent="0.2">
      <c r="A26" t="s">
        <v>24</v>
      </c>
      <c r="B26">
        <v>0</v>
      </c>
      <c r="C26">
        <v>0</v>
      </c>
      <c r="D26">
        <v>0</v>
      </c>
      <c r="E26" s="2">
        <f t="shared" si="3"/>
        <v>0</v>
      </c>
      <c r="G26" t="s">
        <v>24</v>
      </c>
      <c r="H26" s="2">
        <v>1.57</v>
      </c>
      <c r="I26" s="2">
        <v>2.66</v>
      </c>
      <c r="J26" s="2">
        <v>1.53</v>
      </c>
      <c r="K26" s="2">
        <f t="shared" ref="K26:K29" si="8">AVERAGE(H26:J26)</f>
        <v>1.9200000000000002</v>
      </c>
      <c r="M26" t="s">
        <v>24</v>
      </c>
      <c r="N26" s="2">
        <v>79.5</v>
      </c>
      <c r="O26" s="2">
        <v>81.400000000000006</v>
      </c>
      <c r="P26" s="2">
        <v>81.5</v>
      </c>
      <c r="Q26" s="2">
        <f t="shared" ref="Q26:Q29" si="9">AVERAGE(N26:P26)</f>
        <v>80.8</v>
      </c>
    </row>
    <row r="27" spans="1:17" x14ac:dyDescent="0.2">
      <c r="A27" t="s">
        <v>25</v>
      </c>
      <c r="B27">
        <v>0</v>
      </c>
      <c r="C27">
        <v>0</v>
      </c>
      <c r="D27">
        <v>0</v>
      </c>
      <c r="E27" s="2">
        <f t="shared" si="3"/>
        <v>0</v>
      </c>
      <c r="G27" t="s">
        <v>25</v>
      </c>
      <c r="H27" s="2">
        <v>2.59</v>
      </c>
      <c r="I27" s="2">
        <v>3.73</v>
      </c>
      <c r="J27" s="2">
        <v>1.79</v>
      </c>
      <c r="K27" s="2">
        <f t="shared" si="8"/>
        <v>2.7033333333333331</v>
      </c>
      <c r="M27" t="s">
        <v>25</v>
      </c>
      <c r="N27" s="2">
        <v>74.7</v>
      </c>
      <c r="O27" s="2">
        <v>77.5</v>
      </c>
      <c r="P27" s="2">
        <v>72.7</v>
      </c>
      <c r="Q27" s="2">
        <f t="shared" si="9"/>
        <v>74.966666666666654</v>
      </c>
    </row>
    <row r="28" spans="1:17" x14ac:dyDescent="0.2">
      <c r="A28" t="s">
        <v>26</v>
      </c>
      <c r="B28">
        <v>0</v>
      </c>
      <c r="C28">
        <v>0</v>
      </c>
      <c r="D28">
        <v>0</v>
      </c>
      <c r="E28" s="2">
        <f t="shared" si="3"/>
        <v>0</v>
      </c>
      <c r="G28" t="s">
        <v>26</v>
      </c>
      <c r="H28" s="2">
        <v>4.3</v>
      </c>
      <c r="I28" s="2">
        <v>3.22</v>
      </c>
      <c r="J28" s="2">
        <v>3.12</v>
      </c>
      <c r="K28" s="2">
        <f t="shared" si="8"/>
        <v>3.5466666666666669</v>
      </c>
      <c r="M28" t="s">
        <v>26</v>
      </c>
      <c r="N28" s="2">
        <v>68.599999999999994</v>
      </c>
      <c r="O28" s="2">
        <v>72.400000000000006</v>
      </c>
      <c r="P28" s="2">
        <v>39.5</v>
      </c>
      <c r="Q28" s="2">
        <f t="shared" si="9"/>
        <v>60.166666666666664</v>
      </c>
    </row>
    <row r="29" spans="1:17" x14ac:dyDescent="0.2">
      <c r="A29" t="s">
        <v>27</v>
      </c>
      <c r="B29">
        <v>0</v>
      </c>
      <c r="C29">
        <v>0</v>
      </c>
      <c r="D29">
        <v>0</v>
      </c>
      <c r="E29" s="2">
        <f t="shared" si="3"/>
        <v>0</v>
      </c>
      <c r="G29" t="s">
        <v>27</v>
      </c>
      <c r="H29" s="2">
        <v>3.55</v>
      </c>
      <c r="I29" s="2">
        <v>3.98</v>
      </c>
      <c r="J29" s="2">
        <v>1.2</v>
      </c>
      <c r="K29" s="2">
        <f t="shared" si="8"/>
        <v>2.9099999999999997</v>
      </c>
      <c r="M29" t="s">
        <v>27</v>
      </c>
      <c r="N29" s="2">
        <v>65.400000000000006</v>
      </c>
      <c r="O29" s="2">
        <v>58.6</v>
      </c>
      <c r="P29" s="2">
        <v>45.8</v>
      </c>
      <c r="Q29" s="2">
        <f t="shared" si="9"/>
        <v>56.6</v>
      </c>
    </row>
    <row r="30" spans="1:17" x14ac:dyDescent="0.2">
      <c r="E30" s="7">
        <f>AVERAGE(E24:E29)</f>
        <v>1.4499999999999999E-2</v>
      </c>
    </row>
  </sheetData>
  <mergeCells count="3">
    <mergeCell ref="B1:E1"/>
    <mergeCell ref="H1:K1"/>
    <mergeCell ref="N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S2" sqref="S2"/>
    </sheetView>
  </sheetViews>
  <sheetFormatPr baseColWidth="10" defaultRowHeight="16" x14ac:dyDescent="0.2"/>
  <sheetData>
    <row r="1" spans="1:18" x14ac:dyDescent="0.2">
      <c r="B1" s="12" t="s">
        <v>29</v>
      </c>
      <c r="C1" s="12"/>
      <c r="D1" s="12"/>
      <c r="E1" s="12"/>
      <c r="F1" s="9"/>
      <c r="I1" s="12" t="s">
        <v>28</v>
      </c>
      <c r="J1" s="12"/>
      <c r="K1" s="12"/>
      <c r="L1" s="12"/>
      <c r="O1" s="12" t="s">
        <v>30</v>
      </c>
      <c r="P1" s="12"/>
      <c r="Q1" s="12"/>
      <c r="R1" s="12"/>
    </row>
    <row r="2" spans="1:18" x14ac:dyDescent="0.2">
      <c r="B2" t="s">
        <v>2</v>
      </c>
      <c r="C2" t="s">
        <v>3</v>
      </c>
      <c r="D2" t="s">
        <v>4</v>
      </c>
      <c r="E2" t="s">
        <v>5</v>
      </c>
      <c r="F2" t="s">
        <v>43</v>
      </c>
      <c r="I2" t="s">
        <v>2</v>
      </c>
      <c r="J2" t="s">
        <v>3</v>
      </c>
      <c r="K2" t="s">
        <v>4</v>
      </c>
      <c r="L2" t="s">
        <v>5</v>
      </c>
      <c r="O2" t="s">
        <v>2</v>
      </c>
      <c r="P2" t="s">
        <v>3</v>
      </c>
      <c r="Q2" t="s">
        <v>4</v>
      </c>
      <c r="R2" t="s">
        <v>5</v>
      </c>
    </row>
    <row r="3" spans="1:18" x14ac:dyDescent="0.2">
      <c r="A3" t="s">
        <v>0</v>
      </c>
      <c r="B3">
        <v>12.54</v>
      </c>
      <c r="C3">
        <v>10.3</v>
      </c>
      <c r="D3">
        <v>11.57</v>
      </c>
      <c r="E3" s="2">
        <f>AVERAGE(B3:D3)</f>
        <v>11.469999999999999</v>
      </c>
      <c r="F3" s="10">
        <f>(20000*E3)/100</f>
        <v>2293.9999999999995</v>
      </c>
      <c r="H3" t="s">
        <v>0</v>
      </c>
      <c r="I3">
        <v>0.79</v>
      </c>
      <c r="J3">
        <v>0.5</v>
      </c>
      <c r="K3">
        <v>0.85</v>
      </c>
      <c r="L3" s="1">
        <f>AVERAGE(I3:K3)</f>
        <v>0.71333333333333337</v>
      </c>
      <c r="N3" t="s">
        <v>0</v>
      </c>
      <c r="O3" s="2">
        <v>32.5</v>
      </c>
      <c r="P3" s="2">
        <v>32.9</v>
      </c>
      <c r="Q3" s="2">
        <v>33.1</v>
      </c>
      <c r="R3" s="2">
        <f>AVERAGE(O3:Q3)</f>
        <v>32.833333333333336</v>
      </c>
    </row>
    <row r="4" spans="1:18" x14ac:dyDescent="0.2">
      <c r="A4" t="s">
        <v>1</v>
      </c>
      <c r="B4">
        <v>14.62</v>
      </c>
      <c r="C4">
        <v>13.22</v>
      </c>
      <c r="D4">
        <v>12.8</v>
      </c>
      <c r="E4" s="2">
        <f t="shared" ref="E4:E8" si="0">AVERAGE(B4:D4)</f>
        <v>13.546666666666667</v>
      </c>
      <c r="F4" s="10">
        <f t="shared" ref="F4:F29" si="1">(20000*E4)/100</f>
        <v>2709.333333333333</v>
      </c>
      <c r="H4" t="s">
        <v>1</v>
      </c>
      <c r="I4">
        <v>0.8</v>
      </c>
      <c r="J4">
        <v>0.45</v>
      </c>
      <c r="K4">
        <v>0.7</v>
      </c>
      <c r="L4" s="1">
        <f t="shared" ref="L4:L8" si="2">AVERAGE(I4:K4)</f>
        <v>0.65</v>
      </c>
      <c r="N4" t="s">
        <v>1</v>
      </c>
      <c r="O4" s="2">
        <v>31.7</v>
      </c>
      <c r="P4" s="2">
        <v>30.9</v>
      </c>
      <c r="Q4" s="2">
        <v>31.2</v>
      </c>
      <c r="R4" s="2">
        <f t="shared" ref="R4:R8" si="3">AVERAGE(O4:Q4)</f>
        <v>31.266666666666666</v>
      </c>
    </row>
    <row r="5" spans="1:18" x14ac:dyDescent="0.2">
      <c r="A5" t="s">
        <v>6</v>
      </c>
      <c r="B5">
        <v>15.1</v>
      </c>
      <c r="C5">
        <v>14</v>
      </c>
      <c r="D5">
        <v>15.1</v>
      </c>
      <c r="E5" s="2">
        <f t="shared" si="0"/>
        <v>14.733333333333334</v>
      </c>
      <c r="F5" s="10">
        <f t="shared" si="1"/>
        <v>2946.666666666667</v>
      </c>
      <c r="H5" t="s">
        <v>6</v>
      </c>
      <c r="I5">
        <v>1.51</v>
      </c>
      <c r="J5">
        <v>2.38</v>
      </c>
      <c r="K5">
        <v>2.08</v>
      </c>
      <c r="L5" s="1">
        <f t="shared" si="2"/>
        <v>1.99</v>
      </c>
      <c r="N5" t="s">
        <v>6</v>
      </c>
      <c r="O5" s="2">
        <v>22.6</v>
      </c>
      <c r="P5" s="2">
        <v>22</v>
      </c>
      <c r="Q5" s="2">
        <v>22.1</v>
      </c>
      <c r="R5" s="2">
        <f t="shared" si="3"/>
        <v>22.233333333333334</v>
      </c>
    </row>
    <row r="6" spans="1:18" x14ac:dyDescent="0.2">
      <c r="A6" t="s">
        <v>7</v>
      </c>
      <c r="B6">
        <v>11.5</v>
      </c>
      <c r="C6">
        <v>12.3</v>
      </c>
      <c r="D6">
        <v>11.8</v>
      </c>
      <c r="E6" s="2">
        <f t="shared" si="0"/>
        <v>11.866666666666667</v>
      </c>
      <c r="F6" s="10">
        <f t="shared" si="1"/>
        <v>2373.3333333333335</v>
      </c>
      <c r="H6" t="s">
        <v>7</v>
      </c>
      <c r="I6">
        <v>0.82</v>
      </c>
      <c r="J6">
        <v>0.82</v>
      </c>
      <c r="K6">
        <v>0.69</v>
      </c>
      <c r="L6" s="1">
        <f t="shared" si="2"/>
        <v>0.77666666666666673</v>
      </c>
      <c r="N6" t="s">
        <v>7</v>
      </c>
      <c r="O6" s="2">
        <v>26.8</v>
      </c>
      <c r="P6" s="2">
        <v>27.1</v>
      </c>
      <c r="Q6" s="2">
        <v>26.2</v>
      </c>
      <c r="R6" s="2">
        <f t="shared" si="3"/>
        <v>26.700000000000003</v>
      </c>
    </row>
    <row r="7" spans="1:18" x14ac:dyDescent="0.2">
      <c r="A7" t="s">
        <v>8</v>
      </c>
      <c r="B7" s="5">
        <v>7.82</v>
      </c>
      <c r="C7">
        <v>8.77</v>
      </c>
      <c r="D7">
        <v>8.06</v>
      </c>
      <c r="E7" s="5">
        <f t="shared" si="0"/>
        <v>8.2166666666666668</v>
      </c>
      <c r="F7" s="10">
        <f t="shared" si="1"/>
        <v>1643.3333333333335</v>
      </c>
      <c r="H7" t="s">
        <v>8</v>
      </c>
      <c r="I7">
        <v>1.45</v>
      </c>
      <c r="J7">
        <v>1.17</v>
      </c>
      <c r="K7">
        <v>1.0900000000000001</v>
      </c>
      <c r="L7" s="1">
        <f t="shared" si="2"/>
        <v>1.2366666666666666</v>
      </c>
      <c r="N7" t="s">
        <v>8</v>
      </c>
      <c r="O7" s="2">
        <v>34.5</v>
      </c>
      <c r="P7" s="2">
        <v>32.5</v>
      </c>
      <c r="Q7" s="2">
        <v>33.4</v>
      </c>
      <c r="R7" s="2">
        <f t="shared" si="3"/>
        <v>33.466666666666669</v>
      </c>
    </row>
    <row r="8" spans="1:18" x14ac:dyDescent="0.2">
      <c r="A8" t="s">
        <v>9</v>
      </c>
      <c r="B8">
        <v>12.3</v>
      </c>
      <c r="C8">
        <v>14.5</v>
      </c>
      <c r="D8">
        <v>12</v>
      </c>
      <c r="E8" s="2">
        <f t="shared" si="0"/>
        <v>12.933333333333332</v>
      </c>
      <c r="F8" s="10">
        <f t="shared" si="1"/>
        <v>2586.6666666666661</v>
      </c>
      <c r="H8" t="s">
        <v>9</v>
      </c>
      <c r="I8">
        <v>0.65</v>
      </c>
      <c r="J8">
        <v>1.5</v>
      </c>
      <c r="K8">
        <v>1.23</v>
      </c>
      <c r="L8" s="1">
        <f t="shared" si="2"/>
        <v>1.1266666666666667</v>
      </c>
      <c r="N8" t="s">
        <v>9</v>
      </c>
      <c r="O8" s="2">
        <v>22.6</v>
      </c>
      <c r="P8" s="2">
        <v>30.9</v>
      </c>
      <c r="Q8" s="2">
        <v>32.9</v>
      </c>
      <c r="R8" s="2">
        <f t="shared" si="3"/>
        <v>28.8</v>
      </c>
    </row>
    <row r="9" spans="1:18" x14ac:dyDescent="0.2">
      <c r="E9" s="6">
        <f>AVERAGE(E3:E8)</f>
        <v>12.127777777777778</v>
      </c>
      <c r="F9" s="10"/>
      <c r="O9" s="2"/>
      <c r="P9" s="2"/>
      <c r="Q9" s="2"/>
      <c r="R9" s="2"/>
    </row>
    <row r="10" spans="1:18" x14ac:dyDescent="0.2">
      <c r="A10" t="s">
        <v>10</v>
      </c>
      <c r="B10">
        <v>10.54</v>
      </c>
      <c r="C10">
        <v>12.49</v>
      </c>
      <c r="D10">
        <v>11.5</v>
      </c>
      <c r="E10" s="2">
        <f>AVERAGE(B10:D10)</f>
        <v>11.51</v>
      </c>
      <c r="F10" s="10">
        <f t="shared" si="1"/>
        <v>2302</v>
      </c>
      <c r="H10" t="s">
        <v>10</v>
      </c>
      <c r="I10" s="2">
        <v>0.94</v>
      </c>
      <c r="J10" s="2">
        <v>1.17</v>
      </c>
      <c r="K10" s="2">
        <v>0.99</v>
      </c>
      <c r="L10" s="1">
        <f>AVERAGE(I10:K10)</f>
        <v>1.0333333333333332</v>
      </c>
      <c r="N10" t="s">
        <v>10</v>
      </c>
      <c r="O10" s="2">
        <v>30.7</v>
      </c>
      <c r="P10" s="2">
        <v>32.6</v>
      </c>
      <c r="Q10" s="2">
        <v>31.2</v>
      </c>
      <c r="R10" s="2">
        <f>AVERAGE(O10:Q10)</f>
        <v>31.5</v>
      </c>
    </row>
    <row r="11" spans="1:18" x14ac:dyDescent="0.2">
      <c r="A11" t="s">
        <v>11</v>
      </c>
      <c r="B11">
        <v>11.6</v>
      </c>
      <c r="C11">
        <v>10.8</v>
      </c>
      <c r="D11">
        <v>10.9</v>
      </c>
      <c r="E11" s="2">
        <f>AVERAGE(B11:D11)</f>
        <v>11.1</v>
      </c>
      <c r="F11" s="10">
        <f t="shared" si="1"/>
        <v>2220</v>
      </c>
      <c r="H11" t="s">
        <v>11</v>
      </c>
      <c r="I11" s="2">
        <v>0.8</v>
      </c>
      <c r="J11" s="2">
        <v>0.9</v>
      </c>
      <c r="K11" s="2">
        <v>1</v>
      </c>
      <c r="L11" s="1">
        <f t="shared" ref="L11:L15" si="4">AVERAGE(I11:K11)</f>
        <v>0.9</v>
      </c>
      <c r="N11" t="s">
        <v>11</v>
      </c>
      <c r="O11" s="2">
        <v>32.6</v>
      </c>
      <c r="P11" s="2">
        <v>32.9</v>
      </c>
      <c r="Q11" s="2">
        <v>32.5</v>
      </c>
      <c r="R11" s="2">
        <f t="shared" ref="R11:R15" si="5">AVERAGE(O11:Q11)</f>
        <v>32.666666666666664</v>
      </c>
    </row>
    <row r="12" spans="1:18" x14ac:dyDescent="0.2">
      <c r="A12" t="s">
        <v>12</v>
      </c>
      <c r="B12">
        <v>15.4</v>
      </c>
      <c r="C12">
        <v>16.399999999999999</v>
      </c>
      <c r="D12">
        <v>17</v>
      </c>
      <c r="E12" s="2">
        <f t="shared" ref="E12:E29" si="6">AVERAGE(B12:D12)</f>
        <v>16.266666666666666</v>
      </c>
      <c r="F12" s="10">
        <f t="shared" si="1"/>
        <v>3253.333333333333</v>
      </c>
      <c r="H12" t="s">
        <v>12</v>
      </c>
      <c r="I12" s="2">
        <v>1.52</v>
      </c>
      <c r="J12" s="2">
        <v>1.2</v>
      </c>
      <c r="K12" s="2">
        <v>1.19</v>
      </c>
      <c r="L12" s="1">
        <f t="shared" si="4"/>
        <v>1.3033333333333332</v>
      </c>
      <c r="N12" t="s">
        <v>12</v>
      </c>
      <c r="O12" s="2">
        <v>34.200000000000003</v>
      </c>
      <c r="P12" s="2">
        <v>35.4</v>
      </c>
      <c r="Q12" s="2">
        <v>32.200000000000003</v>
      </c>
      <c r="R12" s="2">
        <f t="shared" si="5"/>
        <v>33.93333333333333</v>
      </c>
    </row>
    <row r="13" spans="1:18" x14ac:dyDescent="0.2">
      <c r="A13" t="s">
        <v>13</v>
      </c>
      <c r="B13">
        <v>9.99</v>
      </c>
      <c r="C13">
        <v>10.1</v>
      </c>
      <c r="D13">
        <v>10.4</v>
      </c>
      <c r="E13" s="2">
        <f t="shared" si="6"/>
        <v>10.163333333333334</v>
      </c>
      <c r="F13" s="10">
        <f t="shared" si="1"/>
        <v>2032.666666666667</v>
      </c>
      <c r="H13" t="s">
        <v>13</v>
      </c>
      <c r="I13" s="2">
        <v>0.99</v>
      </c>
      <c r="J13" s="2">
        <v>0.88</v>
      </c>
      <c r="K13" s="2">
        <v>0.74</v>
      </c>
      <c r="L13" s="1">
        <f t="shared" si="4"/>
        <v>0.87000000000000011</v>
      </c>
      <c r="N13" t="s">
        <v>13</v>
      </c>
      <c r="O13" s="2">
        <v>33</v>
      </c>
      <c r="P13" s="2">
        <v>30.4</v>
      </c>
      <c r="Q13" s="2">
        <v>31.8</v>
      </c>
      <c r="R13" s="2">
        <f t="shared" si="5"/>
        <v>31.733333333333334</v>
      </c>
    </row>
    <row r="14" spans="1:18" x14ac:dyDescent="0.2">
      <c r="A14" t="s">
        <v>14</v>
      </c>
      <c r="B14">
        <v>11.1</v>
      </c>
      <c r="C14">
        <v>10.4</v>
      </c>
      <c r="D14">
        <v>10.7</v>
      </c>
      <c r="E14" s="2">
        <f t="shared" si="6"/>
        <v>10.733333333333334</v>
      </c>
      <c r="F14" s="10">
        <f t="shared" si="1"/>
        <v>2146.666666666667</v>
      </c>
      <c r="H14" t="s">
        <v>14</v>
      </c>
      <c r="I14" s="2">
        <v>0.72</v>
      </c>
      <c r="J14" s="2">
        <v>0.74</v>
      </c>
      <c r="K14" s="2">
        <v>0.67</v>
      </c>
      <c r="L14" s="1">
        <f t="shared" si="4"/>
        <v>0.71</v>
      </c>
      <c r="N14" t="s">
        <v>14</v>
      </c>
      <c r="O14" s="2">
        <v>32.200000000000003</v>
      </c>
      <c r="P14" s="2">
        <v>30.1</v>
      </c>
      <c r="Q14" s="2">
        <v>27.9</v>
      </c>
      <c r="R14" s="2">
        <f t="shared" si="5"/>
        <v>30.066666666666666</v>
      </c>
    </row>
    <row r="15" spans="1:18" x14ac:dyDescent="0.2">
      <c r="A15" t="s">
        <v>15</v>
      </c>
      <c r="B15">
        <v>15.2</v>
      </c>
      <c r="C15">
        <v>12.3</v>
      </c>
      <c r="D15">
        <v>10.199999999999999</v>
      </c>
      <c r="E15" s="2">
        <f t="shared" si="6"/>
        <v>12.566666666666668</v>
      </c>
      <c r="F15" s="10">
        <f t="shared" si="1"/>
        <v>2513.3333333333339</v>
      </c>
      <c r="H15" t="s">
        <v>15</v>
      </c>
      <c r="I15" s="2">
        <v>0.88</v>
      </c>
      <c r="J15" s="2">
        <v>1.1000000000000001</v>
      </c>
      <c r="K15" s="2">
        <v>0.74</v>
      </c>
      <c r="L15" s="1">
        <f t="shared" si="4"/>
        <v>0.90666666666666662</v>
      </c>
      <c r="N15" t="s">
        <v>15</v>
      </c>
      <c r="O15" s="2">
        <v>31.3</v>
      </c>
      <c r="P15" s="2">
        <v>29.5</v>
      </c>
      <c r="Q15" s="2">
        <v>27.1</v>
      </c>
      <c r="R15" s="2">
        <f t="shared" si="5"/>
        <v>29.3</v>
      </c>
    </row>
    <row r="16" spans="1:18" x14ac:dyDescent="0.2">
      <c r="E16" s="3">
        <f>AVERAGE(E10:E15)</f>
        <v>12.056666666666667</v>
      </c>
      <c r="F16" s="10"/>
      <c r="O16" s="2"/>
      <c r="P16" s="2"/>
      <c r="Q16" s="2"/>
      <c r="R16" s="2"/>
    </row>
    <row r="17" spans="1:18" x14ac:dyDescent="0.2">
      <c r="A17" t="s">
        <v>16</v>
      </c>
      <c r="B17">
        <v>7.37</v>
      </c>
      <c r="C17">
        <v>8.4700000000000006</v>
      </c>
      <c r="D17">
        <v>8.35</v>
      </c>
      <c r="E17" s="2">
        <f t="shared" si="6"/>
        <v>8.0633333333333326</v>
      </c>
      <c r="F17" s="10">
        <f t="shared" si="1"/>
        <v>1612.6666666666665</v>
      </c>
      <c r="H17" t="s">
        <v>16</v>
      </c>
      <c r="I17">
        <v>1.06</v>
      </c>
      <c r="J17">
        <v>1.25</v>
      </c>
      <c r="K17">
        <v>1.56</v>
      </c>
      <c r="L17" s="1">
        <f>AVERAGE(I17:K17)</f>
        <v>1.29</v>
      </c>
      <c r="N17" t="s">
        <v>16</v>
      </c>
      <c r="O17" s="2">
        <v>30.9</v>
      </c>
      <c r="P17" s="2">
        <v>31.2</v>
      </c>
      <c r="Q17" s="2">
        <v>33.700000000000003</v>
      </c>
      <c r="R17" s="2">
        <f>AVERAGE(O17:Q17)</f>
        <v>31.933333333333334</v>
      </c>
    </row>
    <row r="18" spans="1:18" x14ac:dyDescent="0.2">
      <c r="A18" t="s">
        <v>17</v>
      </c>
      <c r="B18">
        <v>9.41</v>
      </c>
      <c r="C18">
        <v>8.52</v>
      </c>
      <c r="D18">
        <v>7.45</v>
      </c>
      <c r="E18" s="2">
        <f t="shared" si="6"/>
        <v>8.4599999999999991</v>
      </c>
      <c r="F18" s="10">
        <f t="shared" si="1"/>
        <v>1691.9999999999998</v>
      </c>
      <c r="H18" t="s">
        <v>17</v>
      </c>
      <c r="I18">
        <v>1.0900000000000001</v>
      </c>
      <c r="J18">
        <v>1.5</v>
      </c>
      <c r="K18">
        <v>1</v>
      </c>
      <c r="L18" s="1">
        <f t="shared" ref="L18:L22" si="7">AVERAGE(I18:K18)</f>
        <v>1.1966666666666665</v>
      </c>
      <c r="N18" t="s">
        <v>17</v>
      </c>
      <c r="O18" s="2">
        <v>28.9</v>
      </c>
      <c r="P18" s="2">
        <v>27.5</v>
      </c>
      <c r="Q18" s="2">
        <v>31.2</v>
      </c>
      <c r="R18" s="2">
        <f t="shared" ref="R18:R22" si="8">AVERAGE(O18:Q18)</f>
        <v>29.2</v>
      </c>
    </row>
    <row r="19" spans="1:18" x14ac:dyDescent="0.2">
      <c r="A19" t="s">
        <v>18</v>
      </c>
      <c r="B19">
        <v>9.61</v>
      </c>
      <c r="C19">
        <v>8.76</v>
      </c>
      <c r="D19">
        <v>9.34</v>
      </c>
      <c r="E19" s="2">
        <f t="shared" si="6"/>
        <v>9.2366666666666664</v>
      </c>
      <c r="F19" s="10">
        <f t="shared" si="1"/>
        <v>1847.333333333333</v>
      </c>
      <c r="H19" t="s">
        <v>18</v>
      </c>
      <c r="I19">
        <v>1.07</v>
      </c>
      <c r="J19">
        <v>1.08</v>
      </c>
      <c r="K19">
        <v>0.78</v>
      </c>
      <c r="L19" s="1">
        <f t="shared" si="7"/>
        <v>0.9766666666666669</v>
      </c>
      <c r="N19" t="s">
        <v>18</v>
      </c>
      <c r="O19" s="2">
        <v>29.6</v>
      </c>
      <c r="P19" s="2">
        <v>32.700000000000003</v>
      </c>
      <c r="Q19" s="2">
        <v>30.3</v>
      </c>
      <c r="R19" s="2">
        <f t="shared" si="8"/>
        <v>30.866666666666671</v>
      </c>
    </row>
    <row r="20" spans="1:18" x14ac:dyDescent="0.2">
      <c r="A20" t="s">
        <v>19</v>
      </c>
      <c r="B20">
        <v>11.9</v>
      </c>
      <c r="C20">
        <v>7.87</v>
      </c>
      <c r="D20">
        <v>8.7799999999999994</v>
      </c>
      <c r="E20" s="2">
        <f t="shared" si="6"/>
        <v>9.5166666666666657</v>
      </c>
      <c r="F20" s="10">
        <f t="shared" si="1"/>
        <v>1903.333333333333</v>
      </c>
      <c r="H20" t="s">
        <v>19</v>
      </c>
      <c r="I20">
        <v>0.71</v>
      </c>
      <c r="J20">
        <v>0.81</v>
      </c>
      <c r="K20">
        <v>0.82</v>
      </c>
      <c r="L20" s="1">
        <f t="shared" si="7"/>
        <v>0.77999999999999992</v>
      </c>
      <c r="N20" t="s">
        <v>19</v>
      </c>
      <c r="O20" s="2">
        <v>30.5</v>
      </c>
      <c r="P20" s="2">
        <v>33.700000000000003</v>
      </c>
      <c r="Q20" s="2">
        <v>32.1</v>
      </c>
      <c r="R20" s="2">
        <f t="shared" si="8"/>
        <v>32.1</v>
      </c>
    </row>
    <row r="21" spans="1:18" x14ac:dyDescent="0.2">
      <c r="A21" t="s">
        <v>20</v>
      </c>
      <c r="B21">
        <v>8.1199999999999992</v>
      </c>
      <c r="C21">
        <v>7.93</v>
      </c>
      <c r="D21">
        <v>8.5399999999999991</v>
      </c>
      <c r="E21" s="2">
        <f t="shared" si="6"/>
        <v>8.1966666666666654</v>
      </c>
      <c r="F21" s="10">
        <f t="shared" si="1"/>
        <v>1639.333333333333</v>
      </c>
      <c r="H21" t="s">
        <v>20</v>
      </c>
      <c r="I21">
        <v>0.81</v>
      </c>
      <c r="J21">
        <v>0.89</v>
      </c>
      <c r="K21">
        <v>0.72</v>
      </c>
      <c r="L21" s="1">
        <f t="shared" si="7"/>
        <v>0.80666666666666664</v>
      </c>
      <c r="N21" t="s">
        <v>20</v>
      </c>
      <c r="O21" s="2">
        <v>31.5</v>
      </c>
      <c r="P21" s="2">
        <v>30.5</v>
      </c>
      <c r="Q21" s="2">
        <v>31.1</v>
      </c>
      <c r="R21" s="2">
        <f t="shared" si="8"/>
        <v>31.033333333333331</v>
      </c>
    </row>
    <row r="22" spans="1:18" x14ac:dyDescent="0.2">
      <c r="A22" t="s">
        <v>21</v>
      </c>
      <c r="B22">
        <v>9.25</v>
      </c>
      <c r="C22">
        <v>9.5399999999999991</v>
      </c>
      <c r="D22">
        <v>8.19</v>
      </c>
      <c r="E22" s="2">
        <f t="shared" si="6"/>
        <v>8.9933333333333323</v>
      </c>
      <c r="F22" s="10">
        <f t="shared" si="1"/>
        <v>1798.6666666666665</v>
      </c>
      <c r="H22" t="s">
        <v>21</v>
      </c>
      <c r="I22">
        <v>1.29</v>
      </c>
      <c r="J22">
        <v>0.97</v>
      </c>
      <c r="K22">
        <v>0.78</v>
      </c>
      <c r="L22" s="1">
        <f t="shared" si="7"/>
        <v>1.0133333333333334</v>
      </c>
      <c r="N22" t="s">
        <v>21</v>
      </c>
      <c r="O22" s="2">
        <v>30.1</v>
      </c>
      <c r="P22" s="2">
        <v>31.5</v>
      </c>
      <c r="Q22" s="2">
        <v>32.799999999999997</v>
      </c>
      <c r="R22" s="2">
        <f t="shared" si="8"/>
        <v>31.466666666666669</v>
      </c>
    </row>
    <row r="23" spans="1:18" x14ac:dyDescent="0.2">
      <c r="E23" s="4">
        <f>AVERAGE(E17:E22)</f>
        <v>8.7444444444444436</v>
      </c>
      <c r="F23" s="10"/>
      <c r="O23" s="2"/>
      <c r="P23" s="2"/>
      <c r="Q23" s="2"/>
      <c r="R23" s="2"/>
    </row>
    <row r="24" spans="1:18" x14ac:dyDescent="0.2">
      <c r="A24" t="s">
        <v>22</v>
      </c>
      <c r="B24">
        <v>8.2799999999999994</v>
      </c>
      <c r="C24">
        <v>7.37</v>
      </c>
      <c r="D24">
        <v>9.41</v>
      </c>
      <c r="E24" s="2">
        <f t="shared" si="6"/>
        <v>8.3533333333333335</v>
      </c>
      <c r="F24" s="10">
        <f t="shared" si="1"/>
        <v>1670.6666666666665</v>
      </c>
      <c r="H24" t="s">
        <v>22</v>
      </c>
      <c r="I24">
        <v>0.54</v>
      </c>
      <c r="J24">
        <v>0.65</v>
      </c>
      <c r="K24">
        <v>0.43</v>
      </c>
      <c r="L24" s="1">
        <f>AVERAGE(I24:K24)</f>
        <v>0.53999999999999992</v>
      </c>
      <c r="N24" t="s">
        <v>22</v>
      </c>
      <c r="O24" s="2">
        <v>20.45</v>
      </c>
      <c r="P24" s="2">
        <v>22.9</v>
      </c>
      <c r="Q24" s="2">
        <v>23.9</v>
      </c>
      <c r="R24" s="2">
        <f>AVERAGE(O24:Q24)</f>
        <v>22.416666666666668</v>
      </c>
    </row>
    <row r="25" spans="1:18" x14ac:dyDescent="0.2">
      <c r="A25" t="s">
        <v>23</v>
      </c>
      <c r="B25">
        <v>7.33</v>
      </c>
      <c r="C25">
        <v>8.5</v>
      </c>
      <c r="D25">
        <v>9.4</v>
      </c>
      <c r="E25" s="2">
        <f t="shared" si="6"/>
        <v>8.41</v>
      </c>
      <c r="F25" s="10">
        <f t="shared" si="1"/>
        <v>1682</v>
      </c>
      <c r="H25" t="s">
        <v>23</v>
      </c>
      <c r="I25">
        <v>0.32</v>
      </c>
      <c r="J25">
        <v>0.5</v>
      </c>
      <c r="K25">
        <v>0.88</v>
      </c>
      <c r="L25" s="1">
        <f>AVERAGE(I25:K25)</f>
        <v>0.56666666666666676</v>
      </c>
      <c r="N25" t="s">
        <v>23</v>
      </c>
      <c r="O25" s="2">
        <v>28.5</v>
      </c>
      <c r="P25" s="2">
        <v>27.6</v>
      </c>
      <c r="Q25" s="2">
        <v>26.8</v>
      </c>
      <c r="R25" s="2">
        <f>AVERAGE(O25:Q25)</f>
        <v>27.633333333333336</v>
      </c>
    </row>
    <row r="26" spans="1:18" x14ac:dyDescent="0.2">
      <c r="A26" t="s">
        <v>24</v>
      </c>
      <c r="B26">
        <v>8</v>
      </c>
      <c r="C26">
        <v>8.2899999999999991</v>
      </c>
      <c r="D26">
        <v>6.73</v>
      </c>
      <c r="E26" s="2">
        <f t="shared" si="6"/>
        <v>7.6733333333333329</v>
      </c>
      <c r="F26" s="10">
        <f t="shared" si="1"/>
        <v>1534.6666666666665</v>
      </c>
      <c r="H26" t="s">
        <v>24</v>
      </c>
      <c r="I26">
        <v>0.99</v>
      </c>
      <c r="J26">
        <v>1.0900000000000001</v>
      </c>
      <c r="K26">
        <v>0.71</v>
      </c>
      <c r="L26" s="1">
        <f t="shared" ref="L26:L29" si="9">AVERAGE(I26:K26)</f>
        <v>0.93</v>
      </c>
      <c r="N26" t="s">
        <v>24</v>
      </c>
      <c r="O26" s="2">
        <v>20.3</v>
      </c>
      <c r="P26" s="2">
        <v>20.6</v>
      </c>
      <c r="Q26" s="2">
        <v>20.5</v>
      </c>
      <c r="R26" s="2">
        <f t="shared" ref="R26:R29" si="10">AVERAGE(O26:Q26)</f>
        <v>20.466666666666669</v>
      </c>
    </row>
    <row r="27" spans="1:18" x14ac:dyDescent="0.2">
      <c r="A27" t="s">
        <v>25</v>
      </c>
      <c r="B27">
        <v>8.17</v>
      </c>
      <c r="C27">
        <v>7.09</v>
      </c>
      <c r="D27">
        <v>7.65</v>
      </c>
      <c r="E27" s="2">
        <f t="shared" si="6"/>
        <v>7.6366666666666667</v>
      </c>
      <c r="F27" s="10">
        <f t="shared" si="1"/>
        <v>1527.3333333333335</v>
      </c>
      <c r="H27" t="s">
        <v>25</v>
      </c>
      <c r="I27">
        <v>0.76</v>
      </c>
      <c r="J27">
        <v>0.51</v>
      </c>
      <c r="K27">
        <v>0.52</v>
      </c>
      <c r="L27" s="1">
        <f t="shared" si="9"/>
        <v>0.59666666666666668</v>
      </c>
      <c r="N27" t="s">
        <v>25</v>
      </c>
      <c r="O27" s="2">
        <v>29.1</v>
      </c>
      <c r="P27" s="2">
        <v>28.4</v>
      </c>
      <c r="Q27" s="2">
        <v>27.7</v>
      </c>
      <c r="R27" s="2">
        <f t="shared" si="10"/>
        <v>28.400000000000002</v>
      </c>
    </row>
    <row r="28" spans="1:18" x14ac:dyDescent="0.2">
      <c r="A28" t="s">
        <v>26</v>
      </c>
      <c r="B28">
        <v>11.8</v>
      </c>
      <c r="C28">
        <v>11.7</v>
      </c>
      <c r="D28">
        <v>13.3</v>
      </c>
      <c r="E28" s="2">
        <f t="shared" si="6"/>
        <v>12.266666666666666</v>
      </c>
      <c r="F28" s="10">
        <f t="shared" si="1"/>
        <v>2453.333333333333</v>
      </c>
      <c r="H28" t="s">
        <v>26</v>
      </c>
      <c r="I28">
        <v>0.4</v>
      </c>
      <c r="J28">
        <v>0.33</v>
      </c>
      <c r="K28">
        <v>0.55000000000000004</v>
      </c>
      <c r="L28" s="1">
        <f t="shared" si="9"/>
        <v>0.42666666666666669</v>
      </c>
      <c r="N28" t="s">
        <v>26</v>
      </c>
      <c r="O28" s="2">
        <v>18.899999999999999</v>
      </c>
      <c r="P28" s="2">
        <v>19.8</v>
      </c>
      <c r="Q28" s="2">
        <v>20.100000000000001</v>
      </c>
      <c r="R28" s="2">
        <f t="shared" si="10"/>
        <v>19.600000000000001</v>
      </c>
    </row>
    <row r="29" spans="1:18" x14ac:dyDescent="0.2">
      <c r="A29" t="s">
        <v>27</v>
      </c>
      <c r="B29">
        <v>12.2</v>
      </c>
      <c r="C29">
        <v>8.4</v>
      </c>
      <c r="D29">
        <v>8.4</v>
      </c>
      <c r="E29" s="2">
        <f t="shared" si="6"/>
        <v>9.6666666666666661</v>
      </c>
      <c r="F29" s="10">
        <f t="shared" si="1"/>
        <v>1933.333333333333</v>
      </c>
      <c r="H29" t="s">
        <v>27</v>
      </c>
      <c r="I29">
        <v>0.55000000000000004</v>
      </c>
      <c r="J29">
        <v>0.56000000000000005</v>
      </c>
      <c r="K29">
        <v>0.9</v>
      </c>
      <c r="L29" s="1">
        <f t="shared" si="9"/>
        <v>0.67</v>
      </c>
      <c r="N29" t="s">
        <v>27</v>
      </c>
      <c r="O29" s="2">
        <v>20.46</v>
      </c>
      <c r="P29" s="2">
        <v>22.3</v>
      </c>
      <c r="Q29" s="2">
        <v>21.4</v>
      </c>
      <c r="R29" s="2">
        <f t="shared" si="10"/>
        <v>21.386666666666667</v>
      </c>
    </row>
    <row r="30" spans="1:18" x14ac:dyDescent="0.2">
      <c r="E30" s="7">
        <f>AVERAGE(E24:E29)</f>
        <v>9.0011111111111113</v>
      </c>
      <c r="F30" s="10"/>
    </row>
  </sheetData>
  <mergeCells count="3">
    <mergeCell ref="B1:E1"/>
    <mergeCell ref="I1:L1"/>
    <mergeCell ref="O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topLeftCell="A20" workbookViewId="0">
      <selection activeCell="F23" sqref="F23"/>
    </sheetView>
  </sheetViews>
  <sheetFormatPr baseColWidth="10" defaultRowHeight="16" x14ac:dyDescent="0.2"/>
  <cols>
    <col min="3" max="4" width="12.6640625" bestFit="1" customWidth="1"/>
    <col min="5" max="7" width="10.83203125" customWidth="1"/>
    <col min="9" max="9" width="11.6640625" bestFit="1" customWidth="1"/>
    <col min="16" max="19" width="12.6640625" bestFit="1" customWidth="1"/>
  </cols>
  <sheetData>
    <row r="1" spans="1:19" x14ac:dyDescent="0.2">
      <c r="B1" s="12" t="s">
        <v>29</v>
      </c>
      <c r="C1" s="12"/>
      <c r="D1" s="12"/>
      <c r="E1" s="12"/>
      <c r="F1" s="9"/>
      <c r="G1" t="s">
        <v>53</v>
      </c>
      <c r="H1" t="s">
        <v>54</v>
      </c>
      <c r="J1" s="12" t="s">
        <v>28</v>
      </c>
      <c r="K1" s="12"/>
      <c r="L1" s="12"/>
      <c r="M1" s="12"/>
      <c r="P1" s="12" t="s">
        <v>30</v>
      </c>
      <c r="Q1" s="12"/>
      <c r="R1" s="12"/>
      <c r="S1" s="12"/>
    </row>
    <row r="2" spans="1:19" x14ac:dyDescent="0.2">
      <c r="B2" t="s">
        <v>2</v>
      </c>
      <c r="C2" t="s">
        <v>3</v>
      </c>
      <c r="D2" t="s">
        <v>4</v>
      </c>
      <c r="E2" t="s">
        <v>5</v>
      </c>
      <c r="F2" t="s">
        <v>43</v>
      </c>
      <c r="J2" t="s">
        <v>2</v>
      </c>
      <c r="K2" t="s">
        <v>3</v>
      </c>
      <c r="L2" t="s">
        <v>4</v>
      </c>
      <c r="M2" t="s">
        <v>5</v>
      </c>
      <c r="P2" t="s">
        <v>2</v>
      </c>
      <c r="Q2" t="s">
        <v>3</v>
      </c>
      <c r="R2" t="s">
        <v>4</v>
      </c>
      <c r="S2" t="s">
        <v>5</v>
      </c>
    </row>
    <row r="3" spans="1:19" x14ac:dyDescent="0.2">
      <c r="A3" t="s">
        <v>0</v>
      </c>
      <c r="B3">
        <v>2.93</v>
      </c>
      <c r="C3">
        <v>2.6</v>
      </c>
      <c r="D3">
        <v>2.1800000000000002</v>
      </c>
      <c r="E3" s="2">
        <f>AVERAGE(B3:D3)</f>
        <v>2.5700000000000003</v>
      </c>
      <c r="F3" s="10">
        <f>(20000*E3)/100</f>
        <v>514.00000000000011</v>
      </c>
      <c r="G3">
        <v>75.3</v>
      </c>
      <c r="H3">
        <f>100-G3</f>
        <v>24.700000000000003</v>
      </c>
      <c r="I3" t="s">
        <v>0</v>
      </c>
      <c r="J3">
        <v>0</v>
      </c>
      <c r="K3">
        <v>0</v>
      </c>
      <c r="L3">
        <v>0</v>
      </c>
      <c r="M3" s="1">
        <f>AVERAGE(J3:L3)</f>
        <v>0</v>
      </c>
      <c r="O3" t="s">
        <v>0</v>
      </c>
      <c r="P3" s="2">
        <v>0</v>
      </c>
      <c r="Q3" s="2">
        <v>8.4000000000000005E-2</v>
      </c>
      <c r="R3" s="2">
        <v>0</v>
      </c>
      <c r="S3" s="2">
        <f>AVERAGE(P3:R3)</f>
        <v>2.8000000000000001E-2</v>
      </c>
    </row>
    <row r="4" spans="1:19" x14ac:dyDescent="0.2">
      <c r="A4" t="s">
        <v>1</v>
      </c>
      <c r="B4">
        <v>2.5499999999999998</v>
      </c>
      <c r="C4">
        <v>2.58</v>
      </c>
      <c r="D4">
        <v>2.0699999999999998</v>
      </c>
      <c r="E4" s="2">
        <f t="shared" ref="E4:E8" si="0">AVERAGE(B4:D4)</f>
        <v>2.4</v>
      </c>
      <c r="F4" s="10">
        <f t="shared" ref="F4:F28" si="1">(20000*E4)/100</f>
        <v>480</v>
      </c>
      <c r="G4">
        <v>89.2</v>
      </c>
      <c r="H4">
        <f t="shared" ref="H4:H29" si="2">100-G4</f>
        <v>10.799999999999997</v>
      </c>
      <c r="I4" t="s">
        <v>1</v>
      </c>
      <c r="J4">
        <v>0</v>
      </c>
      <c r="K4">
        <v>0</v>
      </c>
      <c r="L4">
        <v>0</v>
      </c>
      <c r="M4" s="1">
        <f t="shared" ref="M4:M8" si="3">AVERAGE(J4:L4)</f>
        <v>0</v>
      </c>
      <c r="O4" t="s">
        <v>1</v>
      </c>
      <c r="P4" s="2">
        <v>5.3999999999999999E-2</v>
      </c>
      <c r="Q4" s="2">
        <v>0.19</v>
      </c>
      <c r="R4" s="2">
        <v>6.3E-2</v>
      </c>
      <c r="S4" s="2">
        <f t="shared" ref="S4:S8" si="4">AVERAGE(P4:R4)</f>
        <v>0.10233333333333333</v>
      </c>
    </row>
    <row r="5" spans="1:19" x14ac:dyDescent="0.2">
      <c r="A5" t="s">
        <v>6</v>
      </c>
      <c r="B5">
        <v>2.2400000000000002</v>
      </c>
      <c r="C5">
        <v>1.96</v>
      </c>
      <c r="D5">
        <v>1.54</v>
      </c>
      <c r="E5" s="2">
        <f t="shared" si="0"/>
        <v>1.9133333333333333</v>
      </c>
      <c r="F5" s="10">
        <f t="shared" si="1"/>
        <v>382.66666666666663</v>
      </c>
      <c r="G5">
        <v>78.2</v>
      </c>
      <c r="H5">
        <f t="shared" si="2"/>
        <v>21.799999999999997</v>
      </c>
      <c r="I5" t="s">
        <v>6</v>
      </c>
      <c r="J5">
        <v>8.3000000000000004E-2</v>
      </c>
      <c r="K5">
        <v>0</v>
      </c>
      <c r="L5">
        <v>0</v>
      </c>
      <c r="M5" s="1">
        <f t="shared" si="3"/>
        <v>2.7666666666666669E-2</v>
      </c>
      <c r="O5" t="s">
        <v>6</v>
      </c>
      <c r="P5" s="2">
        <v>0.17</v>
      </c>
      <c r="Q5" s="2">
        <v>6.8000000000000005E-2</v>
      </c>
      <c r="R5" s="2">
        <v>0.22</v>
      </c>
      <c r="S5" s="2">
        <f t="shared" si="4"/>
        <v>0.15266666666666667</v>
      </c>
    </row>
    <row r="6" spans="1:19" x14ac:dyDescent="0.2">
      <c r="A6" t="s">
        <v>7</v>
      </c>
      <c r="B6">
        <v>1.55</v>
      </c>
      <c r="C6">
        <v>1.89</v>
      </c>
      <c r="D6">
        <v>2.33</v>
      </c>
      <c r="E6" s="2">
        <f t="shared" si="0"/>
        <v>1.9233333333333331</v>
      </c>
      <c r="F6" s="10">
        <f t="shared" si="1"/>
        <v>384.66666666666663</v>
      </c>
      <c r="G6">
        <v>69.900000000000006</v>
      </c>
      <c r="H6">
        <f t="shared" si="2"/>
        <v>30.099999999999994</v>
      </c>
      <c r="I6" t="s">
        <v>7</v>
      </c>
      <c r="J6">
        <v>0</v>
      </c>
      <c r="K6">
        <v>0</v>
      </c>
      <c r="L6">
        <v>0</v>
      </c>
      <c r="M6" s="1">
        <f t="shared" si="3"/>
        <v>0</v>
      </c>
      <c r="O6" t="s">
        <v>7</v>
      </c>
      <c r="P6" s="2">
        <v>0.2</v>
      </c>
      <c r="Q6" s="2">
        <v>0.15</v>
      </c>
      <c r="R6" s="2">
        <v>0.05</v>
      </c>
      <c r="S6" s="2">
        <f t="shared" si="4"/>
        <v>0.13333333333333333</v>
      </c>
    </row>
    <row r="7" spans="1:19" x14ac:dyDescent="0.2">
      <c r="A7" t="s">
        <v>8</v>
      </c>
      <c r="B7" s="5">
        <v>2.2999999999999998</v>
      </c>
      <c r="C7">
        <v>2.15</v>
      </c>
      <c r="D7">
        <v>1.98</v>
      </c>
      <c r="E7" s="5">
        <f t="shared" si="0"/>
        <v>2.1433333333333331</v>
      </c>
      <c r="F7" s="10">
        <f t="shared" si="1"/>
        <v>428.66666666666663</v>
      </c>
      <c r="G7">
        <v>77.2</v>
      </c>
      <c r="H7">
        <f t="shared" si="2"/>
        <v>22.799999999999997</v>
      </c>
      <c r="I7" t="s">
        <v>8</v>
      </c>
      <c r="J7">
        <v>0</v>
      </c>
      <c r="K7">
        <v>0.06</v>
      </c>
      <c r="L7">
        <v>0</v>
      </c>
      <c r="M7" s="1">
        <f t="shared" si="3"/>
        <v>0.02</v>
      </c>
      <c r="O7" t="s">
        <v>8</v>
      </c>
      <c r="P7" s="2">
        <v>0.05</v>
      </c>
      <c r="Q7" s="2">
        <v>0.06</v>
      </c>
      <c r="R7" s="2">
        <v>0.1</v>
      </c>
      <c r="S7" s="2">
        <f t="shared" si="4"/>
        <v>7.0000000000000007E-2</v>
      </c>
    </row>
    <row r="8" spans="1:19" x14ac:dyDescent="0.2">
      <c r="A8" t="s">
        <v>9</v>
      </c>
      <c r="B8">
        <v>2.4500000000000002</v>
      </c>
      <c r="C8">
        <v>2.6</v>
      </c>
      <c r="D8">
        <v>2.1</v>
      </c>
      <c r="E8" s="2">
        <f t="shared" si="0"/>
        <v>2.3833333333333333</v>
      </c>
      <c r="F8" s="10">
        <f t="shared" si="1"/>
        <v>476.66666666666663</v>
      </c>
      <c r="G8">
        <v>69.5</v>
      </c>
      <c r="H8">
        <f t="shared" si="2"/>
        <v>30.5</v>
      </c>
      <c r="I8" t="s">
        <v>9</v>
      </c>
      <c r="J8">
        <v>0</v>
      </c>
      <c r="K8">
        <v>0</v>
      </c>
      <c r="L8">
        <v>0</v>
      </c>
      <c r="M8" s="1">
        <f t="shared" si="3"/>
        <v>0</v>
      </c>
      <c r="O8" t="s">
        <v>9</v>
      </c>
      <c r="P8" s="2">
        <v>0.03</v>
      </c>
      <c r="Q8" s="2">
        <v>0.04</v>
      </c>
      <c r="R8" s="2">
        <v>0.06</v>
      </c>
      <c r="S8" s="2">
        <f t="shared" si="4"/>
        <v>4.3333333333333335E-2</v>
      </c>
    </row>
    <row r="9" spans="1:19" x14ac:dyDescent="0.2">
      <c r="E9" s="6">
        <f>AVERAGE(E3:E8)</f>
        <v>2.2222222222222219</v>
      </c>
      <c r="F9" s="10"/>
      <c r="P9" s="2"/>
      <c r="Q9" s="2"/>
      <c r="R9" s="2"/>
      <c r="S9" s="2"/>
    </row>
    <row r="10" spans="1:19" x14ac:dyDescent="0.2">
      <c r="A10" t="s">
        <v>10</v>
      </c>
      <c r="B10">
        <v>2.86</v>
      </c>
      <c r="C10">
        <v>3.25</v>
      </c>
      <c r="D10">
        <v>2.81</v>
      </c>
      <c r="E10" s="2">
        <f>AVERAGE(B10:D10)</f>
        <v>2.9733333333333332</v>
      </c>
      <c r="F10" s="10">
        <f t="shared" si="1"/>
        <v>594.66666666666663</v>
      </c>
      <c r="G10">
        <v>65.3</v>
      </c>
      <c r="H10">
        <f t="shared" si="2"/>
        <v>34.700000000000003</v>
      </c>
      <c r="I10" t="s">
        <v>10</v>
      </c>
      <c r="J10" s="2">
        <v>8.5999999999999993E-2</v>
      </c>
      <c r="K10" s="2">
        <v>2.1999999999999999E-2</v>
      </c>
      <c r="L10" s="2">
        <v>2.3E-2</v>
      </c>
      <c r="M10" s="1">
        <f>AVERAGE(J10:L10)</f>
        <v>4.3666666666666659E-2</v>
      </c>
      <c r="O10" t="s">
        <v>10</v>
      </c>
      <c r="P10" s="2">
        <v>0.53</v>
      </c>
      <c r="Q10" s="2">
        <v>1.07</v>
      </c>
      <c r="R10" s="2">
        <v>0.95</v>
      </c>
      <c r="S10" s="2">
        <f>AVERAGE(P10:R10)</f>
        <v>0.85</v>
      </c>
    </row>
    <row r="11" spans="1:19" x14ac:dyDescent="0.2">
      <c r="A11" t="s">
        <v>11</v>
      </c>
      <c r="B11">
        <v>3.1</v>
      </c>
      <c r="C11">
        <v>2.02</v>
      </c>
      <c r="D11">
        <v>1.69</v>
      </c>
      <c r="E11" s="2">
        <f t="shared" ref="E11:E29" si="5">AVERAGE(B11:D11)</f>
        <v>2.27</v>
      </c>
      <c r="F11" s="10">
        <f t="shared" si="1"/>
        <v>454</v>
      </c>
      <c r="G11">
        <v>44.2</v>
      </c>
      <c r="H11">
        <f t="shared" si="2"/>
        <v>55.8</v>
      </c>
      <c r="I11" t="s">
        <v>11</v>
      </c>
      <c r="J11" s="2">
        <v>0.1</v>
      </c>
      <c r="K11" s="2">
        <v>4.8000000000000001E-2</v>
      </c>
      <c r="L11" s="2">
        <v>4.7E-2</v>
      </c>
      <c r="M11" s="1">
        <f t="shared" ref="M11:M15" si="6">AVERAGE(J11:L11)</f>
        <v>6.5000000000000002E-2</v>
      </c>
      <c r="O11" t="s">
        <v>11</v>
      </c>
      <c r="P11" s="2">
        <v>1.31</v>
      </c>
      <c r="Q11" s="2">
        <v>0.93</v>
      </c>
      <c r="R11" s="2">
        <v>1.01</v>
      </c>
      <c r="S11" s="2">
        <f t="shared" ref="S11:S15" si="7">AVERAGE(P11:R11)</f>
        <v>1.0833333333333333</v>
      </c>
    </row>
    <row r="12" spans="1:19" x14ac:dyDescent="0.2">
      <c r="A12" t="s">
        <v>12</v>
      </c>
      <c r="B12">
        <v>1.25</v>
      </c>
      <c r="C12">
        <v>1.62</v>
      </c>
      <c r="D12">
        <v>1.61</v>
      </c>
      <c r="E12" s="2">
        <f t="shared" si="5"/>
        <v>1.4933333333333334</v>
      </c>
      <c r="F12" s="10">
        <f t="shared" si="1"/>
        <v>298.66666666666669</v>
      </c>
      <c r="G12">
        <v>55.9</v>
      </c>
      <c r="H12">
        <f t="shared" si="2"/>
        <v>44.1</v>
      </c>
      <c r="I12" t="s">
        <v>12</v>
      </c>
      <c r="J12" s="2">
        <v>6.6000000000000003E-2</v>
      </c>
      <c r="K12" s="2">
        <v>3.5000000000000003E-2</v>
      </c>
      <c r="L12" s="2">
        <v>8.6999999999999994E-2</v>
      </c>
      <c r="M12" s="1">
        <f t="shared" si="6"/>
        <v>6.2666666666666662E-2</v>
      </c>
      <c r="O12" t="s">
        <v>12</v>
      </c>
      <c r="P12" s="2">
        <v>1.44</v>
      </c>
      <c r="Q12" s="2">
        <v>1.77</v>
      </c>
      <c r="R12" s="2">
        <v>2.02</v>
      </c>
      <c r="S12" s="2">
        <f t="shared" si="7"/>
        <v>1.7433333333333334</v>
      </c>
    </row>
    <row r="13" spans="1:19" x14ac:dyDescent="0.2">
      <c r="A13" t="s">
        <v>13</v>
      </c>
      <c r="B13">
        <v>4.09</v>
      </c>
      <c r="C13">
        <v>4.51</v>
      </c>
      <c r="D13">
        <v>4.92</v>
      </c>
      <c r="E13" s="2">
        <f t="shared" si="5"/>
        <v>4.5066666666666668</v>
      </c>
      <c r="F13" s="10">
        <f t="shared" si="1"/>
        <v>901.33333333333348</v>
      </c>
      <c r="G13">
        <v>69.2</v>
      </c>
      <c r="H13">
        <f t="shared" si="2"/>
        <v>30.799999999999997</v>
      </c>
      <c r="I13" t="s">
        <v>13</v>
      </c>
      <c r="J13" s="2">
        <v>0.06</v>
      </c>
      <c r="K13" s="2">
        <v>9.4E-2</v>
      </c>
      <c r="L13" s="2">
        <v>0.17</v>
      </c>
      <c r="M13" s="1">
        <f t="shared" si="6"/>
        <v>0.108</v>
      </c>
      <c r="O13" t="s">
        <v>13</v>
      </c>
      <c r="P13" s="2">
        <v>0.82</v>
      </c>
      <c r="Q13" s="2">
        <v>0.92</v>
      </c>
      <c r="R13" s="2">
        <v>0.87</v>
      </c>
      <c r="S13" s="2">
        <f t="shared" si="7"/>
        <v>0.87</v>
      </c>
    </row>
    <row r="14" spans="1:19" x14ac:dyDescent="0.2">
      <c r="A14" t="s">
        <v>14</v>
      </c>
      <c r="B14">
        <v>1.75</v>
      </c>
      <c r="C14">
        <v>1.39</v>
      </c>
      <c r="D14">
        <v>1.59</v>
      </c>
      <c r="E14" s="2">
        <f t="shared" si="5"/>
        <v>1.5766666666666664</v>
      </c>
      <c r="F14" s="10">
        <f t="shared" si="1"/>
        <v>315.33333333333326</v>
      </c>
      <c r="G14">
        <v>71.2</v>
      </c>
      <c r="H14">
        <f t="shared" si="2"/>
        <v>28.799999999999997</v>
      </c>
      <c r="I14" t="s">
        <v>14</v>
      </c>
      <c r="J14" s="2">
        <v>2.1999999999999999E-2</v>
      </c>
      <c r="K14" s="2">
        <v>0.1</v>
      </c>
      <c r="L14" s="2">
        <v>4.8000000000000001E-2</v>
      </c>
      <c r="M14" s="1">
        <f t="shared" si="6"/>
        <v>5.6666666666666664E-2</v>
      </c>
      <c r="O14" t="s">
        <v>14</v>
      </c>
      <c r="P14" s="2">
        <v>0.54</v>
      </c>
      <c r="Q14" s="2">
        <v>0.5</v>
      </c>
      <c r="R14" s="2">
        <v>0.57999999999999996</v>
      </c>
      <c r="S14" s="2">
        <f t="shared" si="7"/>
        <v>0.54</v>
      </c>
    </row>
    <row r="15" spans="1:19" x14ac:dyDescent="0.2">
      <c r="A15" t="s">
        <v>15</v>
      </c>
      <c r="B15">
        <v>2.1</v>
      </c>
      <c r="C15">
        <v>1.75</v>
      </c>
      <c r="D15">
        <v>1.91</v>
      </c>
      <c r="E15" s="2">
        <f t="shared" si="5"/>
        <v>1.92</v>
      </c>
      <c r="F15" s="10">
        <f t="shared" si="1"/>
        <v>384</v>
      </c>
      <c r="G15">
        <v>52.3</v>
      </c>
      <c r="H15">
        <f t="shared" si="2"/>
        <v>47.7</v>
      </c>
      <c r="I15" t="s">
        <v>15</v>
      </c>
      <c r="J15" s="2">
        <v>0.03</v>
      </c>
      <c r="K15" s="2">
        <v>0.06</v>
      </c>
      <c r="L15" s="2">
        <v>8.2000000000000003E-2</v>
      </c>
      <c r="M15" s="1">
        <f t="shared" si="6"/>
        <v>5.7333333333333326E-2</v>
      </c>
      <c r="O15" t="s">
        <v>15</v>
      </c>
      <c r="P15" s="2">
        <v>0.9</v>
      </c>
      <c r="Q15" s="2">
        <v>1.1000000000000001</v>
      </c>
      <c r="R15" s="2">
        <v>1.3</v>
      </c>
      <c r="S15" s="2">
        <f t="shared" si="7"/>
        <v>1.0999999999999999</v>
      </c>
    </row>
    <row r="16" spans="1:19" x14ac:dyDescent="0.2">
      <c r="E16" s="3">
        <f>AVERAGE(E10:E15)</f>
        <v>2.4566666666666666</v>
      </c>
      <c r="F16" s="10"/>
      <c r="P16" s="2"/>
      <c r="Q16" s="2"/>
      <c r="R16" s="2"/>
      <c r="S16" s="2"/>
    </row>
    <row r="17" spans="1:19" x14ac:dyDescent="0.2">
      <c r="A17" t="s">
        <v>16</v>
      </c>
      <c r="B17">
        <v>7.24</v>
      </c>
      <c r="C17">
        <v>7.43</v>
      </c>
      <c r="D17">
        <v>6.91</v>
      </c>
      <c r="E17" s="2">
        <f t="shared" si="5"/>
        <v>7.1933333333333325</v>
      </c>
      <c r="F17" s="10">
        <f t="shared" si="1"/>
        <v>1438.6666666666665</v>
      </c>
      <c r="G17">
        <v>68.2</v>
      </c>
      <c r="H17">
        <f t="shared" si="2"/>
        <v>31.799999999999997</v>
      </c>
      <c r="I17" t="s">
        <v>16</v>
      </c>
      <c r="J17">
        <v>6.6000000000000003E-2</v>
      </c>
      <c r="K17">
        <v>0.19</v>
      </c>
      <c r="L17">
        <v>0.13</v>
      </c>
      <c r="M17" s="1">
        <f>AVERAGE(J17:L17)</f>
        <v>0.12866666666666668</v>
      </c>
      <c r="O17" t="s">
        <v>16</v>
      </c>
      <c r="P17" s="2">
        <v>1.49</v>
      </c>
      <c r="Q17" s="2">
        <v>0.74</v>
      </c>
      <c r="R17" s="2">
        <v>1.47</v>
      </c>
      <c r="S17" s="2">
        <f>AVERAGE(P17:R17)</f>
        <v>1.2333333333333334</v>
      </c>
    </row>
    <row r="18" spans="1:19" x14ac:dyDescent="0.2">
      <c r="A18" t="s">
        <v>17</v>
      </c>
      <c r="B18">
        <v>9.61</v>
      </c>
      <c r="C18">
        <v>9.09</v>
      </c>
      <c r="D18">
        <v>10.4</v>
      </c>
      <c r="E18" s="2">
        <f t="shared" si="5"/>
        <v>9.7000000000000011</v>
      </c>
      <c r="F18" s="10">
        <f t="shared" si="1"/>
        <v>1940.0000000000002</v>
      </c>
      <c r="G18">
        <v>43.2</v>
      </c>
      <c r="H18">
        <f t="shared" si="2"/>
        <v>56.8</v>
      </c>
      <c r="I18" t="s">
        <v>17</v>
      </c>
      <c r="J18">
        <v>3.9E-2</v>
      </c>
      <c r="K18">
        <v>2.4E-2</v>
      </c>
      <c r="L18">
        <v>2.8000000000000001E-2</v>
      </c>
      <c r="M18" s="1">
        <f t="shared" ref="M18:M22" si="8">AVERAGE(J18:L18)</f>
        <v>3.0333333333333334E-2</v>
      </c>
      <c r="O18" t="s">
        <v>17</v>
      </c>
      <c r="P18" s="2">
        <v>0.28000000000000003</v>
      </c>
      <c r="Q18" s="2">
        <v>0.25</v>
      </c>
      <c r="R18" s="2">
        <v>0.3</v>
      </c>
      <c r="S18" s="2">
        <f t="shared" ref="S18:S22" si="9">AVERAGE(P18:R18)</f>
        <v>0.27666666666666667</v>
      </c>
    </row>
    <row r="19" spans="1:19" x14ac:dyDescent="0.2">
      <c r="A19" t="s">
        <v>18</v>
      </c>
      <c r="B19">
        <v>8.32</v>
      </c>
      <c r="C19">
        <v>10.7</v>
      </c>
      <c r="D19">
        <v>9.5500000000000007</v>
      </c>
      <c r="E19" s="2">
        <f t="shared" si="5"/>
        <v>9.5233333333333334</v>
      </c>
      <c r="F19" s="10">
        <f t="shared" si="1"/>
        <v>1904.6666666666665</v>
      </c>
      <c r="G19">
        <v>53.2</v>
      </c>
      <c r="H19">
        <f t="shared" si="2"/>
        <v>46.8</v>
      </c>
      <c r="I19" t="s">
        <v>18</v>
      </c>
      <c r="J19">
        <v>8.1000000000000003E-2</v>
      </c>
      <c r="K19">
        <v>0.14000000000000001</v>
      </c>
      <c r="L19">
        <v>0.1</v>
      </c>
      <c r="M19" s="1">
        <f t="shared" si="8"/>
        <v>0.10700000000000003</v>
      </c>
      <c r="O19" t="s">
        <v>18</v>
      </c>
      <c r="P19" s="2">
        <v>0.12</v>
      </c>
      <c r="Q19" s="2">
        <v>5.7000000000000002E-2</v>
      </c>
      <c r="R19" s="2">
        <v>0.08</v>
      </c>
      <c r="S19" s="2">
        <f t="shared" si="9"/>
        <v>8.5666666666666669E-2</v>
      </c>
    </row>
    <row r="20" spans="1:19" x14ac:dyDescent="0.2">
      <c r="A20" t="s">
        <v>19</v>
      </c>
      <c r="B20">
        <v>5.63</v>
      </c>
      <c r="C20">
        <v>4.7699999999999996</v>
      </c>
      <c r="D20">
        <v>5.25</v>
      </c>
      <c r="E20" s="2">
        <f t="shared" si="5"/>
        <v>5.2166666666666659</v>
      </c>
      <c r="F20" s="10">
        <f t="shared" si="1"/>
        <v>1043.333333333333</v>
      </c>
      <c r="G20">
        <v>59.8</v>
      </c>
      <c r="H20">
        <f t="shared" si="2"/>
        <v>40.200000000000003</v>
      </c>
      <c r="I20" t="s">
        <v>19</v>
      </c>
      <c r="J20">
        <v>0.39</v>
      </c>
      <c r="K20">
        <v>0.36</v>
      </c>
      <c r="L20">
        <v>0.57999999999999996</v>
      </c>
      <c r="M20" s="1">
        <f t="shared" si="8"/>
        <v>0.44333333333333336</v>
      </c>
      <c r="O20" t="s">
        <v>19</v>
      </c>
      <c r="P20" s="2">
        <v>0.71</v>
      </c>
      <c r="Q20" s="2">
        <v>0.98</v>
      </c>
      <c r="R20" s="2">
        <v>0.84</v>
      </c>
      <c r="S20" s="2">
        <f t="shared" si="9"/>
        <v>0.84333333333333327</v>
      </c>
    </row>
    <row r="21" spans="1:19" x14ac:dyDescent="0.2">
      <c r="A21" t="s">
        <v>20</v>
      </c>
      <c r="B21">
        <v>3.82</v>
      </c>
      <c r="C21">
        <v>4.2300000000000004</v>
      </c>
      <c r="D21">
        <v>4.7699999999999996</v>
      </c>
      <c r="E21" s="2">
        <f t="shared" si="5"/>
        <v>4.2733333333333334</v>
      </c>
      <c r="F21" s="10">
        <f t="shared" si="1"/>
        <v>854.66666666666674</v>
      </c>
      <c r="G21">
        <v>65.900000000000006</v>
      </c>
      <c r="H21">
        <f t="shared" si="2"/>
        <v>34.099999999999994</v>
      </c>
      <c r="I21" t="s">
        <v>20</v>
      </c>
      <c r="J21">
        <v>4.1000000000000002E-2</v>
      </c>
      <c r="K21">
        <v>5.1999999999999998E-2</v>
      </c>
      <c r="L21">
        <v>7.0999999999999994E-2</v>
      </c>
      <c r="M21" s="1">
        <f t="shared" si="8"/>
        <v>5.4666666666666662E-2</v>
      </c>
      <c r="O21" t="s">
        <v>20</v>
      </c>
      <c r="P21" s="2">
        <v>0.23</v>
      </c>
      <c r="Q21" s="2">
        <v>0.18</v>
      </c>
      <c r="R21" s="2">
        <v>0.11</v>
      </c>
      <c r="S21" s="2">
        <f t="shared" si="9"/>
        <v>0.17333333333333334</v>
      </c>
    </row>
    <row r="22" spans="1:19" x14ac:dyDescent="0.2">
      <c r="A22" t="s">
        <v>21</v>
      </c>
      <c r="B22">
        <v>7.48</v>
      </c>
      <c r="C22">
        <v>6.99</v>
      </c>
      <c r="D22">
        <v>6.87</v>
      </c>
      <c r="E22" s="2">
        <f t="shared" si="5"/>
        <v>7.1133333333333333</v>
      </c>
      <c r="F22" s="10">
        <f t="shared" si="1"/>
        <v>1422.6666666666665</v>
      </c>
      <c r="G22">
        <v>62.1</v>
      </c>
      <c r="H22">
        <f t="shared" si="2"/>
        <v>37.9</v>
      </c>
      <c r="I22" t="s">
        <v>21</v>
      </c>
      <c r="J22">
        <v>0.02</v>
      </c>
      <c r="K22">
        <v>0.05</v>
      </c>
      <c r="L22">
        <v>0.09</v>
      </c>
      <c r="M22" s="1">
        <f t="shared" si="8"/>
        <v>5.3333333333333337E-2</v>
      </c>
      <c r="O22" t="s">
        <v>21</v>
      </c>
      <c r="P22" s="2">
        <v>0.25600000000000001</v>
      </c>
      <c r="Q22" s="2">
        <v>0.876</v>
      </c>
      <c r="R22" s="2">
        <v>1.2</v>
      </c>
      <c r="S22" s="2">
        <f t="shared" si="9"/>
        <v>0.77733333333333332</v>
      </c>
    </row>
    <row r="23" spans="1:19" x14ac:dyDescent="0.2">
      <c r="E23" s="4">
        <f>AVERAGE(E17:E22)</f>
        <v>7.169999999999999</v>
      </c>
      <c r="F23" s="14">
        <f>STDEV(E17:E22)</f>
        <v>2.1976816067038603</v>
      </c>
      <c r="P23" s="2"/>
      <c r="Q23" s="2"/>
      <c r="R23" s="2"/>
      <c r="S23" s="2"/>
    </row>
    <row r="24" spans="1:19" x14ac:dyDescent="0.2">
      <c r="A24" t="s">
        <v>22</v>
      </c>
      <c r="B24">
        <v>4.9800000000000004</v>
      </c>
      <c r="C24">
        <v>4.34</v>
      </c>
      <c r="D24">
        <v>5.07</v>
      </c>
      <c r="E24" s="2">
        <f t="shared" si="5"/>
        <v>4.7966666666666669</v>
      </c>
      <c r="F24" s="10">
        <f t="shared" si="1"/>
        <v>959.33333333333348</v>
      </c>
      <c r="G24">
        <v>55.4</v>
      </c>
      <c r="H24">
        <f t="shared" si="2"/>
        <v>44.6</v>
      </c>
      <c r="I24" t="s">
        <v>22</v>
      </c>
      <c r="J24">
        <v>9.2999999999999999E-2</v>
      </c>
      <c r="K24">
        <v>0.12</v>
      </c>
      <c r="L24">
        <v>0.15</v>
      </c>
      <c r="M24" s="1">
        <f>AVERAGE(J24:L24)</f>
        <v>0.121</v>
      </c>
      <c r="O24" t="s">
        <v>22</v>
      </c>
      <c r="P24" s="2">
        <v>2.02</v>
      </c>
      <c r="Q24" s="2">
        <v>1.73</v>
      </c>
      <c r="R24" s="2">
        <v>2.5</v>
      </c>
      <c r="S24" s="2">
        <f>AVERAGE(P24:R24)</f>
        <v>2.0833333333333335</v>
      </c>
    </row>
    <row r="25" spans="1:19" x14ac:dyDescent="0.2">
      <c r="A25" t="s">
        <v>23</v>
      </c>
      <c r="B25">
        <v>1.23</v>
      </c>
      <c r="C25">
        <v>2.46</v>
      </c>
      <c r="D25">
        <v>1.6</v>
      </c>
      <c r="E25" s="2">
        <f t="shared" si="5"/>
        <v>1.7633333333333334</v>
      </c>
      <c r="F25" s="10">
        <f t="shared" si="1"/>
        <v>352.66666666666674</v>
      </c>
      <c r="G25">
        <v>69.7</v>
      </c>
      <c r="H25">
        <f t="shared" si="2"/>
        <v>30.299999999999997</v>
      </c>
      <c r="I25" t="s">
        <v>23</v>
      </c>
      <c r="J25">
        <v>3.4000000000000002E-2</v>
      </c>
      <c r="K25">
        <v>0.11</v>
      </c>
      <c r="L25">
        <v>2.1000000000000001E-2</v>
      </c>
      <c r="M25" s="1">
        <f>AVERAGE(J25:L25)</f>
        <v>5.5E-2</v>
      </c>
      <c r="O25" t="s">
        <v>23</v>
      </c>
      <c r="P25" s="2">
        <v>0.82</v>
      </c>
      <c r="Q25" s="2">
        <v>1.37</v>
      </c>
      <c r="R25" s="2">
        <v>0.77</v>
      </c>
      <c r="S25" s="2">
        <f>AVERAGE(P25:R25)</f>
        <v>0.98666666666666669</v>
      </c>
    </row>
    <row r="26" spans="1:19" x14ac:dyDescent="0.2">
      <c r="A26" t="s">
        <v>24</v>
      </c>
      <c r="B26">
        <v>1.04</v>
      </c>
      <c r="C26">
        <v>1.04</v>
      </c>
      <c r="D26">
        <v>0.88</v>
      </c>
      <c r="E26" s="2">
        <f t="shared" si="5"/>
        <v>0.98666666666666669</v>
      </c>
      <c r="F26" s="10">
        <f t="shared" si="1"/>
        <v>197.33333333333331</v>
      </c>
      <c r="G26">
        <v>71.900000000000006</v>
      </c>
      <c r="H26">
        <f t="shared" si="2"/>
        <v>28.099999999999994</v>
      </c>
      <c r="I26" t="s">
        <v>24</v>
      </c>
      <c r="J26">
        <v>1.2999999999999999E-2</v>
      </c>
      <c r="K26">
        <v>0</v>
      </c>
      <c r="L26">
        <v>0</v>
      </c>
      <c r="M26" s="1">
        <f t="shared" ref="M26:M29" si="10">AVERAGE(J26:L26)</f>
        <v>4.3333333333333331E-3</v>
      </c>
      <c r="O26" t="s">
        <v>24</v>
      </c>
      <c r="P26" s="2">
        <v>0</v>
      </c>
      <c r="Q26" s="2">
        <v>1.2999999999999999E-2</v>
      </c>
      <c r="R26" s="2">
        <v>1.4E-2</v>
      </c>
      <c r="S26" s="2">
        <f t="shared" ref="S26:S29" si="11">AVERAGE(P26:R26)</f>
        <v>8.9999999999999993E-3</v>
      </c>
    </row>
    <row r="27" spans="1:19" x14ac:dyDescent="0.2">
      <c r="A27" t="s">
        <v>25</v>
      </c>
      <c r="B27">
        <v>1.65</v>
      </c>
      <c r="C27">
        <v>1.78</v>
      </c>
      <c r="D27">
        <v>1.59</v>
      </c>
      <c r="E27" s="2">
        <f t="shared" si="5"/>
        <v>1.6733333333333331</v>
      </c>
      <c r="F27" s="10">
        <f t="shared" si="1"/>
        <v>334.66666666666663</v>
      </c>
      <c r="G27">
        <v>70.3</v>
      </c>
      <c r="H27">
        <f t="shared" si="2"/>
        <v>29.700000000000003</v>
      </c>
      <c r="I27" t="s">
        <v>25</v>
      </c>
      <c r="J27">
        <v>0</v>
      </c>
      <c r="K27">
        <v>2.1999999999999999E-2</v>
      </c>
      <c r="L27">
        <v>0</v>
      </c>
      <c r="M27" s="1">
        <f t="shared" si="10"/>
        <v>7.3333333333333332E-3</v>
      </c>
      <c r="O27" t="s">
        <v>25</v>
      </c>
      <c r="P27" s="2">
        <v>6.3E-2</v>
      </c>
      <c r="Q27" s="2">
        <v>1.0999999999999999E-2</v>
      </c>
      <c r="R27" s="2">
        <v>5.3999999999999999E-2</v>
      </c>
      <c r="S27" s="2">
        <f t="shared" si="11"/>
        <v>4.2666666666666665E-2</v>
      </c>
    </row>
    <row r="28" spans="1:19" x14ac:dyDescent="0.2">
      <c r="A28" t="s">
        <v>26</v>
      </c>
      <c r="B28">
        <v>2.14</v>
      </c>
      <c r="C28">
        <v>2.06</v>
      </c>
      <c r="D28">
        <v>2.1800000000000002</v>
      </c>
      <c r="E28" s="2">
        <f t="shared" si="5"/>
        <v>2.1266666666666669</v>
      </c>
      <c r="F28" s="10">
        <f t="shared" si="1"/>
        <v>425.33333333333337</v>
      </c>
      <c r="G28">
        <v>68.2</v>
      </c>
      <c r="H28">
        <f t="shared" si="2"/>
        <v>31.799999999999997</v>
      </c>
      <c r="I28" t="s">
        <v>26</v>
      </c>
      <c r="J28">
        <v>1.0999999999999999E-2</v>
      </c>
      <c r="K28">
        <v>2.4E-2</v>
      </c>
      <c r="L28">
        <v>1.2999999999999999E-2</v>
      </c>
      <c r="M28" s="1">
        <f t="shared" si="10"/>
        <v>1.6E-2</v>
      </c>
      <c r="O28" t="s">
        <v>26</v>
      </c>
      <c r="P28" s="2">
        <v>4.3999999999999997E-2</v>
      </c>
      <c r="Q28" s="2">
        <v>8.3000000000000004E-2</v>
      </c>
      <c r="R28" s="2">
        <v>0</v>
      </c>
      <c r="S28" s="2">
        <f t="shared" si="11"/>
        <v>4.2333333333333334E-2</v>
      </c>
    </row>
    <row r="29" spans="1:19" x14ac:dyDescent="0.2">
      <c r="A29" t="s">
        <v>27</v>
      </c>
      <c r="B29">
        <v>1.88</v>
      </c>
      <c r="C29">
        <v>1.55</v>
      </c>
      <c r="D29">
        <v>1.96</v>
      </c>
      <c r="E29" s="2">
        <f t="shared" si="5"/>
        <v>1.7966666666666666</v>
      </c>
      <c r="F29" s="10">
        <f>(20000*E29)/100</f>
        <v>359.33333333333337</v>
      </c>
      <c r="G29">
        <v>52.7</v>
      </c>
      <c r="H29">
        <f t="shared" si="2"/>
        <v>47.3</v>
      </c>
      <c r="I29" t="s">
        <v>27</v>
      </c>
      <c r="J29">
        <v>0.02</v>
      </c>
      <c r="K29">
        <v>1E-3</v>
      </c>
      <c r="L29">
        <v>0.01</v>
      </c>
      <c r="M29" s="1">
        <f t="shared" si="10"/>
        <v>1.0333333333333333E-2</v>
      </c>
      <c r="O29" t="s">
        <v>27</v>
      </c>
      <c r="P29" s="2">
        <v>0.02</v>
      </c>
      <c r="Q29" s="2">
        <v>0.5</v>
      </c>
      <c r="R29" s="2">
        <v>0.7</v>
      </c>
      <c r="S29" s="2">
        <f t="shared" si="11"/>
        <v>0.40666666666666668</v>
      </c>
    </row>
    <row r="30" spans="1:19" x14ac:dyDescent="0.2">
      <c r="E30" s="7">
        <f>AVERAGE(E24:E29)</f>
        <v>2.1905555555555556</v>
      </c>
      <c r="F30" s="10"/>
      <c r="G30" s="10"/>
    </row>
    <row r="32" spans="1:19" x14ac:dyDescent="0.2">
      <c r="A32" t="s">
        <v>44</v>
      </c>
    </row>
    <row r="33" spans="1:9" x14ac:dyDescent="0.2">
      <c r="A33" t="s">
        <v>45</v>
      </c>
      <c r="B33" t="s">
        <v>46</v>
      </c>
      <c r="F33" t="s">
        <v>49</v>
      </c>
      <c r="H33" t="s">
        <v>51</v>
      </c>
      <c r="I33" t="s">
        <v>50</v>
      </c>
    </row>
    <row r="34" spans="1:9" x14ac:dyDescent="0.2">
      <c r="A34" t="s">
        <v>5</v>
      </c>
      <c r="C34" t="s">
        <v>47</v>
      </c>
      <c r="D34" t="s">
        <v>48</v>
      </c>
      <c r="F34" t="s">
        <v>5</v>
      </c>
    </row>
    <row r="35" spans="1:9" x14ac:dyDescent="0.2">
      <c r="A35" s="2">
        <v>2.5700000000000003</v>
      </c>
      <c r="B35" s="2">
        <v>11.469999999999999</v>
      </c>
      <c r="C35" s="2">
        <f>B35/A35</f>
        <v>4.4630350194552522</v>
      </c>
      <c r="D35" s="5">
        <f>A35/B35</f>
        <v>0.22406277244986927</v>
      </c>
      <c r="F35" s="2">
        <v>1.32</v>
      </c>
      <c r="G35" s="2"/>
      <c r="H35" s="2">
        <f>F35/B35</f>
        <v>0.11508282476024413</v>
      </c>
      <c r="I35" s="5">
        <f>B35/F35</f>
        <v>8.6893939393939377</v>
      </c>
    </row>
    <row r="36" spans="1:9" x14ac:dyDescent="0.2">
      <c r="A36" s="2">
        <v>2.4</v>
      </c>
      <c r="B36" s="2">
        <v>13.546666666666667</v>
      </c>
      <c r="C36" s="2">
        <f t="shared" ref="C36:C61" si="12">B36/A36</f>
        <v>5.6444444444444448</v>
      </c>
      <c r="D36" s="5">
        <f t="shared" ref="D36:D61" si="13">A36/B36</f>
        <v>0.17716535433070865</v>
      </c>
      <c r="F36" s="2">
        <v>1.7766666666666666</v>
      </c>
      <c r="G36" s="2"/>
      <c r="H36" s="2">
        <f t="shared" ref="H36:H61" si="14">F36/B36</f>
        <v>0.1311515748031496</v>
      </c>
      <c r="I36" s="5">
        <f t="shared" ref="I36:I61" si="15">B36/F36</f>
        <v>7.6247654784240151</v>
      </c>
    </row>
    <row r="37" spans="1:9" x14ac:dyDescent="0.2">
      <c r="A37" s="2">
        <v>1.9133333333333333</v>
      </c>
      <c r="B37" s="2">
        <v>14.733333333333334</v>
      </c>
      <c r="C37" s="2">
        <f>B37/A37</f>
        <v>7.7003484320557494</v>
      </c>
      <c r="D37" s="5">
        <f t="shared" si="13"/>
        <v>0.12986425339366514</v>
      </c>
      <c r="F37" s="2">
        <v>1.6600000000000001</v>
      </c>
      <c r="G37" s="2"/>
      <c r="H37" s="2">
        <f t="shared" si="14"/>
        <v>0.11266968325791855</v>
      </c>
      <c r="I37" s="5">
        <f t="shared" si="15"/>
        <v>8.8755020080321287</v>
      </c>
    </row>
    <row r="38" spans="1:9" x14ac:dyDescent="0.2">
      <c r="A38" s="2">
        <v>1.9233333333333331</v>
      </c>
      <c r="B38" s="2">
        <v>11.866666666666667</v>
      </c>
      <c r="C38" s="2">
        <f t="shared" si="12"/>
        <v>6.1698440207972283</v>
      </c>
      <c r="D38" s="5">
        <f t="shared" si="13"/>
        <v>0.16207865168539323</v>
      </c>
      <c r="F38" s="2">
        <v>2.25</v>
      </c>
      <c r="G38" s="2"/>
      <c r="H38" s="2">
        <f t="shared" si="14"/>
        <v>0.1896067415730337</v>
      </c>
      <c r="I38" s="5">
        <f t="shared" si="15"/>
        <v>5.2740740740740746</v>
      </c>
    </row>
    <row r="39" spans="1:9" x14ac:dyDescent="0.2">
      <c r="A39" s="2">
        <v>2.1433333333333331</v>
      </c>
      <c r="B39" s="2">
        <v>8.2166666666666668</v>
      </c>
      <c r="C39" s="2">
        <f t="shared" si="12"/>
        <v>3.8335925349922246</v>
      </c>
      <c r="D39" s="5">
        <f t="shared" si="13"/>
        <v>0.26085192697768761</v>
      </c>
      <c r="F39" s="2">
        <v>1.6933333333333334</v>
      </c>
      <c r="G39" s="2"/>
      <c r="H39" s="2">
        <f t="shared" si="14"/>
        <v>0.20608519269776876</v>
      </c>
      <c r="I39" s="5">
        <f t="shared" si="15"/>
        <v>4.8523622047244093</v>
      </c>
    </row>
    <row r="40" spans="1:9" x14ac:dyDescent="0.2">
      <c r="A40" s="2">
        <v>2.3833333333333333</v>
      </c>
      <c r="B40" s="2">
        <v>12.933333333333332</v>
      </c>
      <c r="C40" s="2">
        <f t="shared" si="12"/>
        <v>5.4265734265734258</v>
      </c>
      <c r="D40" s="5">
        <f t="shared" si="13"/>
        <v>0.18427835051546393</v>
      </c>
      <c r="F40" s="2">
        <v>1.72</v>
      </c>
      <c r="G40" s="2"/>
      <c r="H40" s="2">
        <f t="shared" si="14"/>
        <v>0.13298969072164951</v>
      </c>
      <c r="I40" s="5">
        <f t="shared" si="15"/>
        <v>7.5193798449612395</v>
      </c>
    </row>
    <row r="41" spans="1:9" x14ac:dyDescent="0.2">
      <c r="A41" s="2"/>
      <c r="B41" s="2"/>
      <c r="C41" s="2" t="e">
        <f t="shared" si="12"/>
        <v>#DIV/0!</v>
      </c>
      <c r="D41" s="5"/>
      <c r="F41" s="2"/>
      <c r="G41" s="2"/>
      <c r="H41" s="2"/>
      <c r="I41" s="5" t="e">
        <f t="shared" si="15"/>
        <v>#DIV/0!</v>
      </c>
    </row>
    <row r="42" spans="1:9" x14ac:dyDescent="0.2">
      <c r="A42" s="2">
        <v>2.9733333333333332</v>
      </c>
      <c r="B42" s="2">
        <v>11.51</v>
      </c>
      <c r="C42" s="2">
        <f t="shared" si="12"/>
        <v>3.8710762331838566</v>
      </c>
      <c r="D42" s="5">
        <f t="shared" si="13"/>
        <v>0.25832609325224443</v>
      </c>
      <c r="F42" s="2">
        <v>1.5966666666666667</v>
      </c>
      <c r="G42" s="2"/>
      <c r="H42" s="2">
        <f t="shared" si="14"/>
        <v>0.13871995366348103</v>
      </c>
      <c r="I42" s="5">
        <f t="shared" si="15"/>
        <v>7.2087682672233822</v>
      </c>
    </row>
    <row r="43" spans="1:9" x14ac:dyDescent="0.2">
      <c r="A43" s="2">
        <v>2.27</v>
      </c>
      <c r="B43" s="2">
        <v>11.1</v>
      </c>
      <c r="C43" s="2">
        <f t="shared" si="12"/>
        <v>4.889867841409691</v>
      </c>
      <c r="D43" s="5">
        <f t="shared" si="13"/>
        <v>0.20450450450450453</v>
      </c>
      <c r="F43" s="2">
        <v>1.5366666666666664</v>
      </c>
      <c r="G43" s="2"/>
      <c r="H43" s="2">
        <f t="shared" si="14"/>
        <v>0.13843843843843842</v>
      </c>
      <c r="I43" s="5">
        <f t="shared" si="15"/>
        <v>7.2234273318872031</v>
      </c>
    </row>
    <row r="44" spans="1:9" x14ac:dyDescent="0.2">
      <c r="A44" s="2">
        <v>1.4933333333333334</v>
      </c>
      <c r="B44" s="2">
        <v>16.266666666666666</v>
      </c>
      <c r="C44" s="2">
        <f t="shared" si="12"/>
        <v>10.892857142857142</v>
      </c>
      <c r="D44" s="5">
        <f t="shared" si="13"/>
        <v>9.18032786885246E-2</v>
      </c>
      <c r="F44" s="2">
        <v>2.313333333333333</v>
      </c>
      <c r="G44" s="2"/>
      <c r="H44" s="2">
        <f t="shared" si="14"/>
        <v>0.14221311475409834</v>
      </c>
      <c r="I44" s="5">
        <f t="shared" si="15"/>
        <v>7.0317002881844388</v>
      </c>
    </row>
    <row r="45" spans="1:9" x14ac:dyDescent="0.2">
      <c r="A45" s="2">
        <v>4.5066666666666668</v>
      </c>
      <c r="B45" s="2">
        <v>10.163333333333334</v>
      </c>
      <c r="C45" s="2">
        <f t="shared" si="12"/>
        <v>2.2551775147928996</v>
      </c>
      <c r="D45" s="5">
        <f t="shared" si="13"/>
        <v>0.44342407346671037</v>
      </c>
      <c r="F45" s="2">
        <v>2.6999999999999997</v>
      </c>
      <c r="G45" s="2"/>
      <c r="H45" s="2">
        <f t="shared" si="14"/>
        <v>0.26566087241718594</v>
      </c>
      <c r="I45" s="5">
        <f t="shared" si="15"/>
        <v>3.7641975308641982</v>
      </c>
    </row>
    <row r="46" spans="1:9" x14ac:dyDescent="0.2">
      <c r="A46" s="2">
        <v>1.5766666666666664</v>
      </c>
      <c r="B46" s="2">
        <v>10.733333333333334</v>
      </c>
      <c r="C46" s="2">
        <f t="shared" si="12"/>
        <v>6.8076109936575069</v>
      </c>
      <c r="D46" s="5">
        <f t="shared" si="13"/>
        <v>0.14689440993788816</v>
      </c>
      <c r="F46" s="2">
        <v>1.9233333333333331</v>
      </c>
      <c r="G46" s="2"/>
      <c r="H46" s="2">
        <f t="shared" si="14"/>
        <v>0.17919254658385089</v>
      </c>
      <c r="I46" s="5">
        <f t="shared" si="15"/>
        <v>5.5805892547660321</v>
      </c>
    </row>
    <row r="47" spans="1:9" x14ac:dyDescent="0.2">
      <c r="A47" s="2">
        <v>1.92</v>
      </c>
      <c r="B47" s="2">
        <v>12.566666666666668</v>
      </c>
      <c r="C47" s="2">
        <f t="shared" si="12"/>
        <v>6.5451388888888902</v>
      </c>
      <c r="D47" s="5">
        <f t="shared" si="13"/>
        <v>0.15278514588859415</v>
      </c>
      <c r="F47" s="2">
        <v>1.92</v>
      </c>
      <c r="G47" s="2"/>
      <c r="H47" s="2">
        <f t="shared" si="14"/>
        <v>0.15278514588859415</v>
      </c>
      <c r="I47" s="5">
        <f t="shared" si="15"/>
        <v>6.5451388888888902</v>
      </c>
    </row>
    <row r="48" spans="1:9" x14ac:dyDescent="0.2">
      <c r="A48" s="2"/>
      <c r="B48" s="2"/>
      <c r="C48" s="2" t="e">
        <f t="shared" si="12"/>
        <v>#DIV/0!</v>
      </c>
      <c r="D48" s="5"/>
      <c r="F48" s="2"/>
      <c r="G48" s="2"/>
      <c r="H48" s="2"/>
      <c r="I48" s="5" t="e">
        <f t="shared" si="15"/>
        <v>#DIV/0!</v>
      </c>
    </row>
    <row r="49" spans="1:9" x14ac:dyDescent="0.2">
      <c r="A49" s="2">
        <v>7.1933333333333325</v>
      </c>
      <c r="B49" s="2">
        <v>8.0633333333333326</v>
      </c>
      <c r="C49" s="2">
        <f t="shared" si="12"/>
        <v>1.1209453197405006</v>
      </c>
      <c r="D49" s="5">
        <f t="shared" si="13"/>
        <v>0.89210417527904096</v>
      </c>
      <c r="F49" s="2">
        <v>2.6933333333333334</v>
      </c>
      <c r="G49" s="2"/>
      <c r="H49" s="2">
        <f t="shared" si="14"/>
        <v>0.33402232327408021</v>
      </c>
      <c r="I49" s="5">
        <f t="shared" si="15"/>
        <v>2.9938118811881185</v>
      </c>
    </row>
    <row r="50" spans="1:9" x14ac:dyDescent="0.2">
      <c r="A50" s="2">
        <v>9.7000000000000011</v>
      </c>
      <c r="B50" s="2">
        <v>8.4599999999999991</v>
      </c>
      <c r="C50" s="2">
        <f t="shared" si="12"/>
        <v>0.87216494845360804</v>
      </c>
      <c r="D50" s="5">
        <f t="shared" si="13"/>
        <v>1.1465721040189127</v>
      </c>
      <c r="F50" s="2">
        <v>0.63</v>
      </c>
      <c r="G50" s="2"/>
      <c r="H50" s="2">
        <f t="shared" si="14"/>
        <v>7.4468085106382989E-2</v>
      </c>
      <c r="I50" s="5">
        <f t="shared" si="15"/>
        <v>13.428571428571427</v>
      </c>
    </row>
    <row r="51" spans="1:9" x14ac:dyDescent="0.2">
      <c r="A51" s="2">
        <v>9.5233333333333334</v>
      </c>
      <c r="B51" s="2">
        <v>9.2366666666666664</v>
      </c>
      <c r="C51" s="2">
        <f t="shared" si="12"/>
        <v>0.96989849492474622</v>
      </c>
      <c r="D51" s="5">
        <f t="shared" si="13"/>
        <v>1.0310357271743054</v>
      </c>
      <c r="F51" s="2">
        <v>1.8699999999999999</v>
      </c>
      <c r="G51" s="2"/>
      <c r="H51" s="2">
        <f t="shared" si="14"/>
        <v>0.20245398773006135</v>
      </c>
      <c r="I51" s="5">
        <f t="shared" si="15"/>
        <v>4.9393939393939394</v>
      </c>
    </row>
    <row r="52" spans="1:9" x14ac:dyDescent="0.2">
      <c r="A52" s="2">
        <v>5.2166666666666659</v>
      </c>
      <c r="B52" s="2">
        <v>9.5166666666666657</v>
      </c>
      <c r="C52" s="2">
        <f t="shared" si="12"/>
        <v>1.8242811501597445</v>
      </c>
      <c r="D52" s="5">
        <f t="shared" si="13"/>
        <v>0.5481611208406304</v>
      </c>
      <c r="F52" s="2">
        <v>2.69</v>
      </c>
      <c r="G52" s="2"/>
      <c r="H52" s="2">
        <f t="shared" si="14"/>
        <v>0.28266199649737306</v>
      </c>
      <c r="I52" s="5">
        <f t="shared" si="15"/>
        <v>3.5377942998760838</v>
      </c>
    </row>
    <row r="53" spans="1:9" x14ac:dyDescent="0.2">
      <c r="A53" s="2">
        <v>4.2733333333333334</v>
      </c>
      <c r="B53" s="2">
        <v>8.1966666666666654</v>
      </c>
      <c r="C53" s="2">
        <f t="shared" si="12"/>
        <v>1.9180967238689544</v>
      </c>
      <c r="D53" s="5">
        <f t="shared" si="13"/>
        <v>0.52135014233428234</v>
      </c>
      <c r="F53" s="2">
        <v>2.48</v>
      </c>
      <c r="G53" s="2"/>
      <c r="H53" s="2">
        <f t="shared" si="14"/>
        <v>0.30256201708011393</v>
      </c>
      <c r="I53" s="5">
        <f t="shared" si="15"/>
        <v>3.30510752688172</v>
      </c>
    </row>
    <row r="54" spans="1:9" x14ac:dyDescent="0.2">
      <c r="A54" s="2">
        <v>7.1133333333333333</v>
      </c>
      <c r="B54" s="2">
        <v>8.9933333333333323</v>
      </c>
      <c r="C54" s="2">
        <f t="shared" si="12"/>
        <v>1.2642924086223053</v>
      </c>
      <c r="D54" s="5">
        <f t="shared" si="13"/>
        <v>0.79095626389918472</v>
      </c>
      <c r="F54" s="2">
        <v>2.5466666666666669</v>
      </c>
      <c r="G54" s="2"/>
      <c r="H54" s="2">
        <f t="shared" si="14"/>
        <v>0.28317272053372872</v>
      </c>
      <c r="I54" s="5">
        <f>B54/F54</f>
        <v>3.5314136125654443</v>
      </c>
    </row>
    <row r="55" spans="1:9" x14ac:dyDescent="0.2">
      <c r="A55" s="2"/>
      <c r="B55" s="2"/>
      <c r="C55" s="2" t="e">
        <f t="shared" si="12"/>
        <v>#DIV/0!</v>
      </c>
      <c r="D55" s="5"/>
      <c r="F55" s="2"/>
      <c r="G55" s="2"/>
      <c r="H55" s="2"/>
      <c r="I55" s="5" t="e">
        <f t="shared" si="15"/>
        <v>#DIV/0!</v>
      </c>
    </row>
    <row r="56" spans="1:9" x14ac:dyDescent="0.2">
      <c r="A56" s="2">
        <v>4.7966666666666669</v>
      </c>
      <c r="B56" s="2">
        <v>8.3533333333333335</v>
      </c>
      <c r="C56" s="2">
        <f>B56/A56</f>
        <v>1.7414871438498958</v>
      </c>
      <c r="D56" s="5">
        <f t="shared" si="13"/>
        <v>0.5742218675179569</v>
      </c>
      <c r="F56" s="2">
        <v>1.8399999999999999</v>
      </c>
      <c r="G56" s="2"/>
      <c r="H56" s="2">
        <f t="shared" si="14"/>
        <v>0.22027134876296886</v>
      </c>
      <c r="I56" s="5">
        <f t="shared" si="15"/>
        <v>4.5398550724637685</v>
      </c>
    </row>
    <row r="57" spans="1:9" x14ac:dyDescent="0.2">
      <c r="A57" s="2">
        <v>1.7633333333333334</v>
      </c>
      <c r="B57" s="2">
        <v>8.41</v>
      </c>
      <c r="C57" s="2">
        <f t="shared" si="12"/>
        <v>4.7693761814744802</v>
      </c>
      <c r="D57" s="5">
        <f t="shared" si="13"/>
        <v>0.20967102655568767</v>
      </c>
      <c r="F57" s="2">
        <v>2.5033333333333334</v>
      </c>
      <c r="G57" s="2"/>
      <c r="H57" s="2">
        <f t="shared" si="14"/>
        <v>0.29766151407055091</v>
      </c>
      <c r="I57" s="5">
        <f t="shared" si="15"/>
        <v>3.359520639147803</v>
      </c>
    </row>
    <row r="58" spans="1:9" x14ac:dyDescent="0.2">
      <c r="A58" s="2">
        <v>0.98666666666666669</v>
      </c>
      <c r="B58" s="2">
        <v>7.6733333333333329</v>
      </c>
      <c r="C58" s="2">
        <f t="shared" si="12"/>
        <v>7.7770270270270263</v>
      </c>
      <c r="D58" s="5">
        <f t="shared" si="13"/>
        <v>0.12858384013900956</v>
      </c>
      <c r="F58" s="2">
        <v>2.58</v>
      </c>
      <c r="G58" s="2"/>
      <c r="H58" s="2">
        <f t="shared" si="14"/>
        <v>0.33622936576889662</v>
      </c>
      <c r="I58" s="5">
        <f t="shared" si="15"/>
        <v>2.9741602067183459</v>
      </c>
    </row>
    <row r="59" spans="1:9" x14ac:dyDescent="0.2">
      <c r="A59" s="2">
        <v>1.6733333333333331</v>
      </c>
      <c r="B59" s="2">
        <v>7.6366666666666667</v>
      </c>
      <c r="C59" s="2">
        <f t="shared" si="12"/>
        <v>4.5637450199203196</v>
      </c>
      <c r="D59" s="5">
        <f t="shared" si="13"/>
        <v>0.21911828895678739</v>
      </c>
      <c r="F59" s="2">
        <v>2.7833333333333332</v>
      </c>
      <c r="G59" s="2"/>
      <c r="H59" s="2">
        <f t="shared" si="14"/>
        <v>0.36446966390222607</v>
      </c>
      <c r="I59" s="5">
        <f t="shared" si="15"/>
        <v>2.7437125748502997</v>
      </c>
    </row>
    <row r="60" spans="1:9" x14ac:dyDescent="0.2">
      <c r="A60" s="2">
        <v>2.1266666666666669</v>
      </c>
      <c r="B60" s="2">
        <v>12.266666666666666</v>
      </c>
      <c r="C60" s="2">
        <f t="shared" si="12"/>
        <v>5.768025078369905</v>
      </c>
      <c r="D60" s="5">
        <f t="shared" si="13"/>
        <v>0.17336956521739133</v>
      </c>
      <c r="F60" s="2">
        <v>2.2033333333333331</v>
      </c>
      <c r="G60" s="2"/>
      <c r="H60" s="2">
        <f t="shared" si="14"/>
        <v>0.17961956521739131</v>
      </c>
      <c r="I60" s="5">
        <f>B60/F60</f>
        <v>5.5673222390317703</v>
      </c>
    </row>
    <row r="61" spans="1:9" x14ac:dyDescent="0.2">
      <c r="A61" s="2">
        <v>1.7966666666666666</v>
      </c>
      <c r="B61" s="2">
        <v>9.6666666666666661</v>
      </c>
      <c r="C61" s="2">
        <f t="shared" si="12"/>
        <v>5.3803339517625233</v>
      </c>
      <c r="D61" s="5">
        <f t="shared" si="13"/>
        <v>0.18586206896551724</v>
      </c>
      <c r="F61" s="2">
        <v>2.5</v>
      </c>
      <c r="G61" s="2"/>
      <c r="H61" s="2">
        <f t="shared" si="14"/>
        <v>0.25862068965517243</v>
      </c>
      <c r="I61" s="5">
        <f t="shared" si="15"/>
        <v>3.8666666666666663</v>
      </c>
    </row>
    <row r="62" spans="1:9" x14ac:dyDescent="0.2">
      <c r="A62" s="2"/>
      <c r="B62" s="2"/>
      <c r="F62" s="2"/>
      <c r="G62" s="2"/>
      <c r="H62" s="2"/>
    </row>
  </sheetData>
  <mergeCells count="3">
    <mergeCell ref="B1:E1"/>
    <mergeCell ref="J1:M1"/>
    <mergeCell ref="P1:S1"/>
  </mergeCells>
  <pageMargins left="0.7" right="0.7" top="0.75" bottom="0.75" header="0.3" footer="0.3"/>
  <ignoredErrors>
    <ignoredError sqref="E16 E23 E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tabSelected="1" topLeftCell="A8" workbookViewId="0">
      <selection activeCell="F7" sqref="F7"/>
    </sheetView>
  </sheetViews>
  <sheetFormatPr baseColWidth="10" defaultRowHeight="16" x14ac:dyDescent="0.2"/>
  <sheetData>
    <row r="2" spans="1:6" x14ac:dyDescent="0.2">
      <c r="A2" s="12" t="s">
        <v>55</v>
      </c>
      <c r="B2" s="12"/>
      <c r="C2" s="12"/>
      <c r="D2" s="12"/>
      <c r="E2" s="12"/>
      <c r="F2" s="12"/>
    </row>
    <row r="4" spans="1:6" x14ac:dyDescent="0.2">
      <c r="B4" s="12" t="s">
        <v>29</v>
      </c>
      <c r="C4" s="12"/>
      <c r="D4" s="12"/>
      <c r="E4" s="12"/>
      <c r="F4" s="11"/>
    </row>
    <row r="5" spans="1:6" x14ac:dyDescent="0.2">
      <c r="B5" t="s">
        <v>2</v>
      </c>
      <c r="C5" t="s">
        <v>3</v>
      </c>
      <c r="D5" t="s">
        <v>4</v>
      </c>
      <c r="E5" t="s">
        <v>5</v>
      </c>
    </row>
    <row r="6" spans="1:6" x14ac:dyDescent="0.2">
      <c r="A6" t="s">
        <v>16</v>
      </c>
      <c r="B6">
        <v>10.24</v>
      </c>
      <c r="C6">
        <v>9.93</v>
      </c>
      <c r="D6">
        <v>9.91</v>
      </c>
      <c r="E6" s="2">
        <f>AVERAGE(B6:D6)</f>
        <v>10.026666666666667</v>
      </c>
      <c r="F6" s="10"/>
    </row>
    <row r="7" spans="1:6" x14ac:dyDescent="0.2">
      <c r="A7" t="s">
        <v>17</v>
      </c>
      <c r="B7">
        <v>10.31</v>
      </c>
      <c r="C7">
        <v>12.89</v>
      </c>
      <c r="D7">
        <v>11.2</v>
      </c>
      <c r="E7" s="2">
        <f t="shared" ref="E7:E11" si="0">AVERAGE(B7:D7)</f>
        <v>11.466666666666669</v>
      </c>
      <c r="F7" s="10"/>
    </row>
    <row r="8" spans="1:6" x14ac:dyDescent="0.2">
      <c r="A8" t="s">
        <v>18</v>
      </c>
      <c r="B8">
        <v>12.42</v>
      </c>
      <c r="C8">
        <v>11.17</v>
      </c>
      <c r="D8">
        <v>12.25</v>
      </c>
      <c r="E8" s="2">
        <f t="shared" si="0"/>
        <v>11.946666666666667</v>
      </c>
      <c r="F8" s="10"/>
    </row>
    <row r="9" spans="1:6" x14ac:dyDescent="0.2">
      <c r="A9" t="s">
        <v>19</v>
      </c>
      <c r="B9">
        <v>8.6300000000000008</v>
      </c>
      <c r="C9">
        <v>7.37</v>
      </c>
      <c r="D9">
        <v>8.65</v>
      </c>
      <c r="E9" s="2">
        <f t="shared" si="0"/>
        <v>8.2166666666666668</v>
      </c>
      <c r="F9" s="10"/>
    </row>
    <row r="10" spans="1:6" x14ac:dyDescent="0.2">
      <c r="A10" t="s">
        <v>20</v>
      </c>
      <c r="B10">
        <v>7.32</v>
      </c>
      <c r="C10">
        <v>7.43</v>
      </c>
      <c r="D10">
        <v>8.9700000000000006</v>
      </c>
      <c r="E10" s="2">
        <f t="shared" si="0"/>
        <v>7.9066666666666663</v>
      </c>
      <c r="F10" s="10"/>
    </row>
    <row r="11" spans="1:6" x14ac:dyDescent="0.2">
      <c r="A11" t="s">
        <v>21</v>
      </c>
      <c r="B11">
        <v>10.28</v>
      </c>
      <c r="C11">
        <v>9.09</v>
      </c>
      <c r="D11">
        <v>10.07</v>
      </c>
      <c r="E11" s="2">
        <f t="shared" si="0"/>
        <v>9.8133333333333326</v>
      </c>
      <c r="F11" s="10"/>
    </row>
    <row r="12" spans="1:6" x14ac:dyDescent="0.2">
      <c r="E12" s="4">
        <f>AVERAGE(E6:E11)</f>
        <v>9.8961111111111126</v>
      </c>
      <c r="F12" s="13">
        <f>STDEV(E6:E11)</f>
        <v>1.64156891981985</v>
      </c>
    </row>
  </sheetData>
  <mergeCells count="2">
    <mergeCell ref="A2:F2"/>
    <mergeCell ref="B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sqref="A1:Q32"/>
    </sheetView>
  </sheetViews>
  <sheetFormatPr baseColWidth="10" defaultRowHeight="16" x14ac:dyDescent="0.2"/>
  <cols>
    <col min="17" max="17" width="11.6640625" bestFit="1" customWidth="1"/>
  </cols>
  <sheetData>
    <row r="1" spans="1:17" x14ac:dyDescent="0.2">
      <c r="B1" s="12" t="s">
        <v>31</v>
      </c>
      <c r="C1" s="12"/>
      <c r="D1" s="12"/>
      <c r="E1" s="12"/>
      <c r="H1" s="12" t="s">
        <v>32</v>
      </c>
      <c r="I1" s="12"/>
      <c r="J1" s="12"/>
      <c r="K1" s="12"/>
      <c r="N1" s="12" t="s">
        <v>33</v>
      </c>
      <c r="O1" s="12"/>
      <c r="P1" s="12"/>
      <c r="Q1" s="12"/>
    </row>
    <row r="2" spans="1:17" x14ac:dyDescent="0.2">
      <c r="B2" t="s">
        <v>2</v>
      </c>
      <c r="C2" t="s">
        <v>3</v>
      </c>
      <c r="D2" t="s">
        <v>4</v>
      </c>
      <c r="E2" t="s">
        <v>5</v>
      </c>
      <c r="H2" t="s">
        <v>2</v>
      </c>
      <c r="I2" t="s">
        <v>3</v>
      </c>
      <c r="J2" t="s">
        <v>4</v>
      </c>
      <c r="K2" t="s">
        <v>5</v>
      </c>
      <c r="N2" t="s">
        <v>2</v>
      </c>
      <c r="O2" t="s">
        <v>3</v>
      </c>
      <c r="P2" t="s">
        <v>4</v>
      </c>
      <c r="Q2" t="s">
        <v>5</v>
      </c>
    </row>
    <row r="3" spans="1:17" x14ac:dyDescent="0.2">
      <c r="A3" t="s">
        <v>0</v>
      </c>
      <c r="B3">
        <v>17.8</v>
      </c>
      <c r="C3">
        <v>12.9</v>
      </c>
      <c r="D3">
        <v>7.41</v>
      </c>
      <c r="E3" s="2">
        <f>AVERAGE(B3:D3)</f>
        <v>12.703333333333333</v>
      </c>
      <c r="G3" t="s">
        <v>0</v>
      </c>
      <c r="H3">
        <v>0</v>
      </c>
      <c r="I3">
        <v>0</v>
      </c>
      <c r="J3">
        <v>0</v>
      </c>
      <c r="K3" s="1">
        <f>AVERAGE(H3:J3)</f>
        <v>0</v>
      </c>
      <c r="M3" t="s">
        <v>0</v>
      </c>
      <c r="N3">
        <v>0</v>
      </c>
      <c r="O3">
        <v>0</v>
      </c>
      <c r="P3">
        <v>0</v>
      </c>
      <c r="Q3">
        <f>AVERAGE(N3:P3)</f>
        <v>0</v>
      </c>
    </row>
    <row r="4" spans="1:17" x14ac:dyDescent="0.2">
      <c r="A4" t="s">
        <v>1</v>
      </c>
      <c r="B4">
        <v>23.4</v>
      </c>
      <c r="C4">
        <v>12.5</v>
      </c>
      <c r="D4">
        <v>12.1</v>
      </c>
      <c r="E4" s="2">
        <f t="shared" ref="E4:E8" si="0">AVERAGE(B4:D4)</f>
        <v>16</v>
      </c>
      <c r="G4" t="s">
        <v>1</v>
      </c>
      <c r="H4">
        <v>0</v>
      </c>
      <c r="I4">
        <v>0</v>
      </c>
      <c r="J4">
        <v>0</v>
      </c>
      <c r="K4" s="1">
        <f t="shared" ref="K4:K8" si="1">AVERAGE(H4:J4)</f>
        <v>0</v>
      </c>
      <c r="M4" t="s">
        <v>1</v>
      </c>
      <c r="N4">
        <v>0</v>
      </c>
      <c r="O4">
        <v>0</v>
      </c>
      <c r="P4">
        <v>0</v>
      </c>
      <c r="Q4">
        <f t="shared" ref="Q4:Q8" si="2">AVERAGE(N4:P4)</f>
        <v>0</v>
      </c>
    </row>
    <row r="5" spans="1:17" x14ac:dyDescent="0.2">
      <c r="A5" t="s">
        <v>6</v>
      </c>
      <c r="B5">
        <v>18.5</v>
      </c>
      <c r="C5">
        <v>10.3</v>
      </c>
      <c r="D5">
        <v>23.8</v>
      </c>
      <c r="E5" s="2">
        <f t="shared" si="0"/>
        <v>17.533333333333335</v>
      </c>
      <c r="G5" t="s">
        <v>6</v>
      </c>
      <c r="H5">
        <v>0</v>
      </c>
      <c r="I5">
        <v>0</v>
      </c>
      <c r="J5">
        <v>0</v>
      </c>
      <c r="K5" s="1">
        <f t="shared" si="1"/>
        <v>0</v>
      </c>
      <c r="M5" t="s">
        <v>6</v>
      </c>
      <c r="N5">
        <v>0</v>
      </c>
      <c r="O5">
        <v>0</v>
      </c>
      <c r="P5">
        <v>0</v>
      </c>
      <c r="Q5">
        <f t="shared" si="2"/>
        <v>0</v>
      </c>
    </row>
    <row r="6" spans="1:17" x14ac:dyDescent="0.2">
      <c r="A6" t="s">
        <v>7</v>
      </c>
      <c r="B6">
        <v>12.5</v>
      </c>
      <c r="C6">
        <v>15.1</v>
      </c>
      <c r="D6">
        <v>13.1</v>
      </c>
      <c r="E6" s="2">
        <f t="shared" si="0"/>
        <v>13.566666666666668</v>
      </c>
      <c r="G6" t="s">
        <v>7</v>
      </c>
      <c r="H6">
        <v>0</v>
      </c>
      <c r="I6">
        <v>0</v>
      </c>
      <c r="J6">
        <v>0</v>
      </c>
      <c r="K6" s="1">
        <f t="shared" si="1"/>
        <v>0</v>
      </c>
      <c r="M6" t="s">
        <v>7</v>
      </c>
      <c r="N6">
        <v>0</v>
      </c>
      <c r="O6">
        <v>0</v>
      </c>
      <c r="P6">
        <v>0</v>
      </c>
      <c r="Q6">
        <f t="shared" si="2"/>
        <v>0</v>
      </c>
    </row>
    <row r="7" spans="1:17" x14ac:dyDescent="0.2">
      <c r="A7" t="s">
        <v>8</v>
      </c>
      <c r="B7" s="5">
        <v>15.2</v>
      </c>
      <c r="C7">
        <v>14.9</v>
      </c>
      <c r="D7">
        <v>18.3</v>
      </c>
      <c r="E7" s="5">
        <f t="shared" si="0"/>
        <v>16.133333333333336</v>
      </c>
      <c r="G7" t="s">
        <v>8</v>
      </c>
      <c r="H7">
        <v>0</v>
      </c>
      <c r="I7">
        <v>0</v>
      </c>
      <c r="J7">
        <v>0</v>
      </c>
      <c r="K7" s="1">
        <f t="shared" si="1"/>
        <v>0</v>
      </c>
      <c r="M7" t="s">
        <v>8</v>
      </c>
      <c r="N7">
        <v>0</v>
      </c>
      <c r="O7">
        <v>0</v>
      </c>
      <c r="P7">
        <v>0</v>
      </c>
      <c r="Q7">
        <f t="shared" si="2"/>
        <v>0</v>
      </c>
    </row>
    <row r="8" spans="1:17" x14ac:dyDescent="0.2">
      <c r="A8" t="s">
        <v>9</v>
      </c>
      <c r="B8">
        <v>17.2</v>
      </c>
      <c r="C8">
        <v>12.1</v>
      </c>
      <c r="D8">
        <v>18.100000000000001</v>
      </c>
      <c r="E8" s="2">
        <f t="shared" si="0"/>
        <v>15.799999999999999</v>
      </c>
      <c r="G8" t="s">
        <v>9</v>
      </c>
      <c r="H8">
        <v>0</v>
      </c>
      <c r="I8">
        <v>0</v>
      </c>
      <c r="J8">
        <v>0</v>
      </c>
      <c r="K8" s="1">
        <f t="shared" si="1"/>
        <v>0</v>
      </c>
      <c r="M8" t="s">
        <v>9</v>
      </c>
      <c r="N8">
        <v>0</v>
      </c>
      <c r="O8">
        <v>0</v>
      </c>
      <c r="P8">
        <v>0</v>
      </c>
      <c r="Q8">
        <f t="shared" si="2"/>
        <v>0</v>
      </c>
    </row>
    <row r="9" spans="1:17" x14ac:dyDescent="0.2">
      <c r="E9" s="6">
        <f>AVERAGE(E3:E8)</f>
        <v>15.289444444444444</v>
      </c>
    </row>
    <row r="10" spans="1:17" x14ac:dyDescent="0.2">
      <c r="A10" t="s">
        <v>10</v>
      </c>
      <c r="B10">
        <v>15.5</v>
      </c>
      <c r="C10">
        <v>34.799999999999997</v>
      </c>
      <c r="D10">
        <v>34.9</v>
      </c>
      <c r="E10" s="5">
        <f>AVERAGE(B10:D10)</f>
        <v>28.399999999999995</v>
      </c>
      <c r="G10" t="s">
        <v>10</v>
      </c>
      <c r="H10" s="2">
        <v>1.82</v>
      </c>
      <c r="I10" s="2">
        <v>0.7</v>
      </c>
      <c r="J10" s="2">
        <v>0</v>
      </c>
      <c r="K10" s="2">
        <f>AVERAGE(H10:J10)</f>
        <v>0.84</v>
      </c>
      <c r="M10" t="s">
        <v>10</v>
      </c>
      <c r="N10" s="2">
        <v>0</v>
      </c>
      <c r="O10" s="2">
        <v>0</v>
      </c>
      <c r="P10" s="2">
        <v>0</v>
      </c>
      <c r="Q10" s="2">
        <f>AVERAGE(N10:P10)</f>
        <v>0</v>
      </c>
    </row>
    <row r="11" spans="1:17" x14ac:dyDescent="0.2">
      <c r="A11" t="s">
        <v>11</v>
      </c>
      <c r="B11">
        <v>26.1</v>
      </c>
      <c r="C11">
        <v>21.9</v>
      </c>
      <c r="D11">
        <v>27.7</v>
      </c>
      <c r="E11" s="5">
        <f t="shared" ref="E11:E29" si="3">AVERAGE(B11:D11)</f>
        <v>25.233333333333334</v>
      </c>
      <c r="G11" t="s">
        <v>11</v>
      </c>
      <c r="H11" s="2">
        <v>0</v>
      </c>
      <c r="I11" s="2">
        <v>0</v>
      </c>
      <c r="J11" s="2">
        <v>0</v>
      </c>
      <c r="K11" s="2">
        <f t="shared" ref="K11:K15" si="4">AVERAGE(H11:J11)</f>
        <v>0</v>
      </c>
      <c r="M11" t="s">
        <v>11</v>
      </c>
      <c r="N11" s="2">
        <v>0.41</v>
      </c>
      <c r="O11" s="2">
        <v>0</v>
      </c>
      <c r="P11" s="2">
        <v>0</v>
      </c>
      <c r="Q11" s="2">
        <f t="shared" ref="Q11:Q15" si="5">AVERAGE(N11:P11)</f>
        <v>0.13666666666666666</v>
      </c>
    </row>
    <row r="12" spans="1:17" x14ac:dyDescent="0.2">
      <c r="A12" t="s">
        <v>12</v>
      </c>
      <c r="B12">
        <v>23</v>
      </c>
      <c r="C12">
        <v>27</v>
      </c>
      <c r="D12">
        <v>31.1</v>
      </c>
      <c r="E12" s="2">
        <f t="shared" si="3"/>
        <v>27.033333333333331</v>
      </c>
      <c r="G12" t="s">
        <v>12</v>
      </c>
      <c r="H12" s="2">
        <v>0</v>
      </c>
      <c r="I12" s="2">
        <v>0</v>
      </c>
      <c r="J12" s="2">
        <v>0</v>
      </c>
      <c r="K12" s="2">
        <f t="shared" si="4"/>
        <v>0</v>
      </c>
      <c r="M12" t="s">
        <v>12</v>
      </c>
      <c r="N12" s="2">
        <v>0</v>
      </c>
      <c r="O12" s="2">
        <v>0</v>
      </c>
      <c r="P12" s="2">
        <v>0</v>
      </c>
      <c r="Q12" s="2">
        <f t="shared" si="5"/>
        <v>0</v>
      </c>
    </row>
    <row r="13" spans="1:17" x14ac:dyDescent="0.2">
      <c r="A13" t="s">
        <v>13</v>
      </c>
      <c r="B13">
        <v>41</v>
      </c>
      <c r="C13">
        <v>35</v>
      </c>
      <c r="D13">
        <v>43.1</v>
      </c>
      <c r="E13" s="2">
        <f t="shared" si="3"/>
        <v>39.699999999999996</v>
      </c>
      <c r="G13" t="s">
        <v>13</v>
      </c>
      <c r="H13" s="2">
        <v>0</v>
      </c>
      <c r="I13" s="2">
        <v>0</v>
      </c>
      <c r="J13" s="2">
        <v>0</v>
      </c>
      <c r="K13" s="2">
        <f t="shared" si="4"/>
        <v>0</v>
      </c>
      <c r="M13" t="s">
        <v>13</v>
      </c>
      <c r="N13" s="2">
        <v>0.57999999999999996</v>
      </c>
      <c r="O13" s="2">
        <v>0.56000000000000005</v>
      </c>
      <c r="P13" s="2">
        <v>0.51</v>
      </c>
      <c r="Q13" s="2">
        <f t="shared" si="5"/>
        <v>0.55000000000000004</v>
      </c>
    </row>
    <row r="14" spans="1:17" x14ac:dyDescent="0.2">
      <c r="A14" t="s">
        <v>14</v>
      </c>
      <c r="B14">
        <v>19.2</v>
      </c>
      <c r="C14">
        <v>22.6</v>
      </c>
      <c r="D14">
        <v>25.8</v>
      </c>
      <c r="E14" s="2">
        <f t="shared" si="3"/>
        <v>22.533333333333331</v>
      </c>
      <c r="G14" t="s">
        <v>14</v>
      </c>
      <c r="H14" s="2">
        <v>0</v>
      </c>
      <c r="I14" s="2">
        <v>3.77</v>
      </c>
      <c r="J14" s="2">
        <v>1.52</v>
      </c>
      <c r="K14" s="2">
        <f t="shared" si="4"/>
        <v>1.7633333333333334</v>
      </c>
      <c r="M14" t="s">
        <v>14</v>
      </c>
      <c r="N14" s="2">
        <v>0</v>
      </c>
      <c r="O14" s="2">
        <v>1.89</v>
      </c>
      <c r="P14" s="2">
        <v>4.55</v>
      </c>
      <c r="Q14" s="2">
        <f t="shared" si="5"/>
        <v>2.1466666666666665</v>
      </c>
    </row>
    <row r="15" spans="1:17" x14ac:dyDescent="0.2">
      <c r="A15" t="s">
        <v>15</v>
      </c>
      <c r="B15">
        <v>22.1</v>
      </c>
      <c r="C15">
        <v>30.4</v>
      </c>
      <c r="D15">
        <v>25.5</v>
      </c>
      <c r="E15" s="2">
        <f t="shared" si="3"/>
        <v>26</v>
      </c>
      <c r="G15" t="s">
        <v>15</v>
      </c>
      <c r="H15" s="2">
        <v>1.2</v>
      </c>
      <c r="I15" s="2">
        <v>0.7</v>
      </c>
      <c r="J15" s="2">
        <v>0</v>
      </c>
      <c r="K15" s="2">
        <f t="shared" si="4"/>
        <v>0.6333333333333333</v>
      </c>
      <c r="M15" t="s">
        <v>15</v>
      </c>
      <c r="N15" s="2">
        <v>0</v>
      </c>
      <c r="O15" s="2">
        <v>0.3</v>
      </c>
      <c r="P15" s="2">
        <v>0</v>
      </c>
      <c r="Q15" s="2">
        <f t="shared" si="5"/>
        <v>9.9999999999999992E-2</v>
      </c>
    </row>
    <row r="16" spans="1:17" x14ac:dyDescent="0.2">
      <c r="E16" s="3">
        <f>AVERAGE(E10:E15)</f>
        <v>28.149999999999995</v>
      </c>
    </row>
    <row r="17" spans="1:17" x14ac:dyDescent="0.2">
      <c r="A17" t="s">
        <v>16</v>
      </c>
      <c r="B17">
        <v>32.200000000000003</v>
      </c>
      <c r="C17">
        <v>17.5</v>
      </c>
      <c r="D17">
        <v>36.5</v>
      </c>
      <c r="E17" s="2">
        <f t="shared" si="3"/>
        <v>28.733333333333334</v>
      </c>
      <c r="G17" t="s">
        <v>16</v>
      </c>
      <c r="H17" s="2">
        <v>0.18</v>
      </c>
      <c r="I17" s="2">
        <v>0.2</v>
      </c>
      <c r="J17" s="2">
        <v>0</v>
      </c>
      <c r="K17" s="2">
        <f>AVERAGE(H17:J17)</f>
        <v>0.12666666666666668</v>
      </c>
      <c r="M17" t="s">
        <v>16</v>
      </c>
      <c r="N17" s="2">
        <v>0.55000000000000004</v>
      </c>
      <c r="O17" s="2">
        <v>0.2</v>
      </c>
      <c r="P17" s="2">
        <v>0.17</v>
      </c>
      <c r="Q17" s="2">
        <f>AVERAGE(N17:P17)</f>
        <v>0.3066666666666667</v>
      </c>
    </row>
    <row r="18" spans="1:17" x14ac:dyDescent="0.2">
      <c r="A18" t="s">
        <v>17</v>
      </c>
      <c r="B18">
        <v>27.7</v>
      </c>
      <c r="C18">
        <v>30.9</v>
      </c>
      <c r="D18">
        <v>39.1</v>
      </c>
      <c r="E18" s="2">
        <f t="shared" si="3"/>
        <v>32.566666666666663</v>
      </c>
      <c r="G18" t="s">
        <v>17</v>
      </c>
      <c r="H18" s="2">
        <v>0</v>
      </c>
      <c r="I18" s="2">
        <v>0.88</v>
      </c>
      <c r="J18" s="2">
        <v>0.56999999999999995</v>
      </c>
      <c r="K18" s="2">
        <f t="shared" ref="K18:K22" si="6">AVERAGE(H18:J18)</f>
        <v>0.48333333333333334</v>
      </c>
      <c r="M18" t="s">
        <v>17</v>
      </c>
      <c r="N18" s="2">
        <v>0</v>
      </c>
      <c r="O18" s="2">
        <v>0</v>
      </c>
      <c r="P18" s="2">
        <v>0.56999999999999995</v>
      </c>
      <c r="Q18" s="2">
        <f t="shared" ref="Q18:Q22" si="7">AVERAGE(N18:P18)</f>
        <v>0.18999999999999997</v>
      </c>
    </row>
    <row r="19" spans="1:17" x14ac:dyDescent="0.2">
      <c r="A19" t="s">
        <v>18</v>
      </c>
      <c r="B19">
        <v>59.6</v>
      </c>
      <c r="C19">
        <v>58.5</v>
      </c>
      <c r="D19">
        <v>64.400000000000006</v>
      </c>
      <c r="E19" s="2">
        <f t="shared" si="3"/>
        <v>60.833333333333336</v>
      </c>
      <c r="G19" t="s">
        <v>18</v>
      </c>
      <c r="H19" s="2">
        <v>0.23</v>
      </c>
      <c r="I19" s="2">
        <v>0.22</v>
      </c>
      <c r="J19" s="2">
        <v>0.38</v>
      </c>
      <c r="K19" s="2">
        <f t="shared" si="6"/>
        <v>0.27666666666666667</v>
      </c>
      <c r="M19" t="s">
        <v>18</v>
      </c>
      <c r="N19" s="2">
        <v>0.23</v>
      </c>
      <c r="O19" s="2">
        <v>0.16</v>
      </c>
      <c r="P19" s="2">
        <v>7.0000000000000007E-2</v>
      </c>
      <c r="Q19" s="2">
        <f t="shared" si="7"/>
        <v>0.15333333333333335</v>
      </c>
    </row>
    <row r="20" spans="1:17" x14ac:dyDescent="0.2">
      <c r="A20" t="s">
        <v>19</v>
      </c>
      <c r="B20">
        <v>29.2</v>
      </c>
      <c r="C20">
        <v>25.4</v>
      </c>
      <c r="D20">
        <v>32.4</v>
      </c>
      <c r="E20" s="2">
        <f t="shared" si="3"/>
        <v>29</v>
      </c>
      <c r="G20" t="s">
        <v>19</v>
      </c>
      <c r="H20" s="2">
        <v>0.44</v>
      </c>
      <c r="I20" s="2">
        <v>0.54</v>
      </c>
      <c r="J20" s="2">
        <v>0.46</v>
      </c>
      <c r="K20" s="2">
        <f t="shared" si="6"/>
        <v>0.48</v>
      </c>
      <c r="M20" t="s">
        <v>19</v>
      </c>
      <c r="N20" s="2">
        <v>0.44</v>
      </c>
      <c r="O20" s="2">
        <v>0</v>
      </c>
      <c r="P20" s="2">
        <v>0.91</v>
      </c>
      <c r="Q20" s="2">
        <f t="shared" si="7"/>
        <v>0.45</v>
      </c>
    </row>
    <row r="21" spans="1:17" x14ac:dyDescent="0.2">
      <c r="A21" t="s">
        <v>20</v>
      </c>
      <c r="B21">
        <v>20.399999999999999</v>
      </c>
      <c r="C21">
        <v>21.2</v>
      </c>
      <c r="D21">
        <v>20.9</v>
      </c>
      <c r="E21" s="2">
        <f t="shared" si="3"/>
        <v>20.833333333333332</v>
      </c>
      <c r="G21" t="s">
        <v>20</v>
      </c>
      <c r="H21" s="2">
        <v>0</v>
      </c>
      <c r="I21" s="2">
        <v>0.48</v>
      </c>
      <c r="J21" s="2">
        <v>0</v>
      </c>
      <c r="K21" s="2">
        <f t="shared" si="6"/>
        <v>0.16</v>
      </c>
      <c r="M21" t="s">
        <v>20</v>
      </c>
      <c r="N21" s="2">
        <v>0.61</v>
      </c>
      <c r="O21" s="2">
        <v>1.2</v>
      </c>
      <c r="P21" s="2">
        <v>0</v>
      </c>
      <c r="Q21" s="2">
        <f t="shared" si="7"/>
        <v>0.60333333333333339</v>
      </c>
    </row>
    <row r="22" spans="1:17" x14ac:dyDescent="0.2">
      <c r="A22" t="s">
        <v>21</v>
      </c>
      <c r="B22">
        <v>32.1</v>
      </c>
      <c r="C22">
        <v>28.2</v>
      </c>
      <c r="D22">
        <v>26.5</v>
      </c>
      <c r="E22" s="2">
        <f t="shared" si="3"/>
        <v>28.933333333333334</v>
      </c>
      <c r="G22" t="s">
        <v>21</v>
      </c>
      <c r="H22" s="2">
        <v>0</v>
      </c>
      <c r="I22" s="2">
        <v>0.44</v>
      </c>
      <c r="J22" s="2">
        <v>0.6</v>
      </c>
      <c r="K22" s="2">
        <f t="shared" si="6"/>
        <v>0.34666666666666668</v>
      </c>
      <c r="M22" t="s">
        <v>21</v>
      </c>
      <c r="N22" s="2">
        <v>0.2</v>
      </c>
      <c r="O22" s="2">
        <v>0.1</v>
      </c>
      <c r="P22" s="2">
        <v>0</v>
      </c>
      <c r="Q22" s="2">
        <f t="shared" si="7"/>
        <v>0.10000000000000002</v>
      </c>
    </row>
    <row r="23" spans="1:17" x14ac:dyDescent="0.2">
      <c r="E23" s="4">
        <f>AVERAGE(E17:E22)</f>
        <v>33.483333333333334</v>
      </c>
    </row>
    <row r="24" spans="1:17" x14ac:dyDescent="0.2">
      <c r="A24" t="s">
        <v>22</v>
      </c>
      <c r="B24">
        <v>28</v>
      </c>
      <c r="C24">
        <v>28.9</v>
      </c>
      <c r="D24">
        <v>32.200000000000003</v>
      </c>
      <c r="E24" s="2">
        <f t="shared" si="3"/>
        <v>29.7</v>
      </c>
      <c r="G24" t="s">
        <v>22</v>
      </c>
      <c r="H24" s="2">
        <v>0</v>
      </c>
      <c r="I24" s="2">
        <v>0</v>
      </c>
      <c r="J24" s="2">
        <v>0</v>
      </c>
      <c r="K24" s="2">
        <f>AVERAGE(H24:J24)</f>
        <v>0</v>
      </c>
      <c r="M24" t="s">
        <v>22</v>
      </c>
      <c r="N24" s="2">
        <v>0</v>
      </c>
      <c r="O24" s="2">
        <v>0.41</v>
      </c>
      <c r="P24" s="2">
        <v>0.28000000000000003</v>
      </c>
      <c r="Q24" s="2">
        <f>AVERAGE(N24:P24)</f>
        <v>0.22999999999999998</v>
      </c>
    </row>
    <row r="25" spans="1:17" x14ac:dyDescent="0.2">
      <c r="A25" t="s">
        <v>23</v>
      </c>
      <c r="B25">
        <v>14.5</v>
      </c>
      <c r="C25">
        <v>26.4</v>
      </c>
      <c r="D25">
        <v>16.3</v>
      </c>
      <c r="E25" s="2">
        <f t="shared" si="3"/>
        <v>19.066666666666666</v>
      </c>
      <c r="G25" t="s">
        <v>23</v>
      </c>
      <c r="H25" s="2">
        <v>0</v>
      </c>
      <c r="I25" s="2">
        <v>0</v>
      </c>
      <c r="J25" s="2">
        <v>0</v>
      </c>
      <c r="K25" s="2">
        <f>AVERAGE(H25:J25)</f>
        <v>0</v>
      </c>
      <c r="M25" t="s">
        <v>23</v>
      </c>
      <c r="N25" s="2">
        <v>1.1200000000000001</v>
      </c>
      <c r="O25" s="2">
        <v>0</v>
      </c>
      <c r="P25" s="2">
        <v>0.98</v>
      </c>
      <c r="Q25" s="2">
        <f>AVERAGE(N25:P25)</f>
        <v>0.70000000000000007</v>
      </c>
    </row>
    <row r="26" spans="1:17" x14ac:dyDescent="0.2">
      <c r="A26" t="s">
        <v>24</v>
      </c>
      <c r="B26">
        <v>31.9</v>
      </c>
      <c r="C26">
        <v>25.3</v>
      </c>
      <c r="D26">
        <v>27.9</v>
      </c>
      <c r="E26" s="2">
        <f t="shared" si="3"/>
        <v>28.366666666666664</v>
      </c>
      <c r="G26" t="s">
        <v>24</v>
      </c>
      <c r="H26" s="2">
        <v>0</v>
      </c>
      <c r="I26" s="2">
        <v>0</v>
      </c>
      <c r="J26" s="2">
        <v>0</v>
      </c>
      <c r="K26" s="2">
        <f t="shared" ref="K26:K29" si="8">AVERAGE(H26:J26)</f>
        <v>0</v>
      </c>
      <c r="M26" t="s">
        <v>24</v>
      </c>
      <c r="N26" s="2">
        <v>0</v>
      </c>
      <c r="O26" s="2">
        <v>0</v>
      </c>
      <c r="P26" s="2">
        <v>0</v>
      </c>
      <c r="Q26" s="2">
        <f t="shared" ref="Q26:Q29" si="9">AVERAGE(N26:P26)</f>
        <v>0</v>
      </c>
    </row>
    <row r="27" spans="1:17" x14ac:dyDescent="0.2">
      <c r="A27" t="s">
        <v>25</v>
      </c>
      <c r="B27">
        <v>20.399999999999999</v>
      </c>
      <c r="C27">
        <v>19.899999999999999</v>
      </c>
      <c r="D27">
        <v>24</v>
      </c>
      <c r="E27" s="2">
        <f t="shared" si="3"/>
        <v>21.433333333333334</v>
      </c>
      <c r="G27" t="s">
        <v>25</v>
      </c>
      <c r="H27" s="2">
        <v>0</v>
      </c>
      <c r="I27" s="2">
        <v>0</v>
      </c>
      <c r="J27" s="2">
        <v>0</v>
      </c>
      <c r="K27" s="2">
        <f t="shared" si="8"/>
        <v>0</v>
      </c>
      <c r="M27" t="s">
        <v>25</v>
      </c>
      <c r="N27" s="2">
        <v>0</v>
      </c>
      <c r="O27" s="2">
        <v>0</v>
      </c>
      <c r="P27" s="2">
        <v>0</v>
      </c>
      <c r="Q27" s="2">
        <f t="shared" si="9"/>
        <v>0</v>
      </c>
    </row>
    <row r="28" spans="1:17" x14ac:dyDescent="0.2">
      <c r="A28" t="s">
        <v>26</v>
      </c>
      <c r="B28">
        <v>28.4</v>
      </c>
      <c r="C28">
        <v>28.2</v>
      </c>
      <c r="D28">
        <v>36.1</v>
      </c>
      <c r="E28" s="2">
        <f t="shared" si="3"/>
        <v>30.899999999999995</v>
      </c>
      <c r="G28" t="s">
        <v>26</v>
      </c>
      <c r="H28" s="2">
        <v>0</v>
      </c>
      <c r="I28" s="2">
        <v>0</v>
      </c>
      <c r="J28" s="2">
        <v>0</v>
      </c>
      <c r="K28" s="2">
        <f t="shared" si="8"/>
        <v>0</v>
      </c>
      <c r="M28" t="s">
        <v>26</v>
      </c>
      <c r="N28" s="2">
        <v>0</v>
      </c>
      <c r="O28" s="2">
        <v>0.56999999999999995</v>
      </c>
      <c r="P28" s="2">
        <v>0</v>
      </c>
      <c r="Q28" s="2">
        <f t="shared" si="9"/>
        <v>0.18999999999999997</v>
      </c>
    </row>
    <row r="29" spans="1:17" x14ac:dyDescent="0.2">
      <c r="A29" t="s">
        <v>27</v>
      </c>
      <c r="B29">
        <v>19.2</v>
      </c>
      <c r="C29">
        <v>22.4</v>
      </c>
      <c r="D29">
        <v>25.3</v>
      </c>
      <c r="E29" s="2">
        <f t="shared" si="3"/>
        <v>22.299999999999997</v>
      </c>
      <c r="G29" t="s">
        <v>27</v>
      </c>
      <c r="H29" s="2">
        <v>0</v>
      </c>
      <c r="I29" s="2">
        <v>0</v>
      </c>
      <c r="J29" s="2">
        <v>0</v>
      </c>
      <c r="K29" s="2">
        <f t="shared" si="8"/>
        <v>0</v>
      </c>
      <c r="M29" t="s">
        <v>27</v>
      </c>
      <c r="N29" s="2">
        <v>0</v>
      </c>
      <c r="O29" s="2">
        <v>0</v>
      </c>
      <c r="P29" s="2">
        <v>0</v>
      </c>
      <c r="Q29" s="2">
        <f t="shared" si="9"/>
        <v>0</v>
      </c>
    </row>
    <row r="30" spans="1:17" x14ac:dyDescent="0.2">
      <c r="E30" s="7">
        <f>AVERAGE(E24:E29)</f>
        <v>25.294444444444441</v>
      </c>
    </row>
  </sheetData>
  <mergeCells count="3">
    <mergeCell ref="B1:E1"/>
    <mergeCell ref="H1:K1"/>
    <mergeCell ref="N1:Q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O1" workbookViewId="0">
      <selection activeCell="R24" sqref="R24:R29"/>
    </sheetView>
  </sheetViews>
  <sheetFormatPr baseColWidth="10" defaultRowHeight="16" x14ac:dyDescent="0.2"/>
  <cols>
    <col min="17" max="17" width="12.6640625" bestFit="1" customWidth="1"/>
  </cols>
  <sheetData>
    <row r="1" spans="1:18" x14ac:dyDescent="0.2">
      <c r="B1" s="12" t="s">
        <v>37</v>
      </c>
      <c r="C1" s="12"/>
      <c r="D1" s="12"/>
      <c r="E1" s="12"/>
      <c r="H1" s="12" t="s">
        <v>35</v>
      </c>
      <c r="I1" s="12"/>
      <c r="J1" s="12"/>
      <c r="K1" s="12"/>
      <c r="N1" s="12" t="s">
        <v>38</v>
      </c>
      <c r="O1" s="12"/>
      <c r="P1" s="12"/>
      <c r="Q1" s="12"/>
    </row>
    <row r="2" spans="1:18" x14ac:dyDescent="0.2">
      <c r="B2" t="s">
        <v>2</v>
      </c>
      <c r="C2" t="s">
        <v>3</v>
      </c>
      <c r="D2" t="s">
        <v>4</v>
      </c>
      <c r="E2" t="s">
        <v>5</v>
      </c>
      <c r="H2" t="s">
        <v>2</v>
      </c>
      <c r="I2" t="s">
        <v>3</v>
      </c>
      <c r="J2" t="s">
        <v>4</v>
      </c>
      <c r="K2" t="s">
        <v>5</v>
      </c>
      <c r="N2" t="s">
        <v>2</v>
      </c>
      <c r="O2" t="s">
        <v>3</v>
      </c>
      <c r="P2" t="s">
        <v>4</v>
      </c>
      <c r="Q2" t="s">
        <v>5</v>
      </c>
      <c r="R2" t="s">
        <v>52</v>
      </c>
    </row>
    <row r="3" spans="1:18" x14ac:dyDescent="0.2">
      <c r="A3" t="s">
        <v>0</v>
      </c>
      <c r="B3">
        <v>49.4</v>
      </c>
      <c r="C3">
        <v>48</v>
      </c>
      <c r="D3">
        <v>50</v>
      </c>
      <c r="E3" s="2">
        <f>AVERAGE(B3:D3)</f>
        <v>49.133333333333333</v>
      </c>
      <c r="G3" t="s">
        <v>0</v>
      </c>
      <c r="H3">
        <v>45.8</v>
      </c>
      <c r="I3">
        <v>47.1</v>
      </c>
      <c r="J3">
        <v>45.3</v>
      </c>
      <c r="K3" s="1">
        <f>AVERAGE(H3:J3)</f>
        <v>46.066666666666663</v>
      </c>
      <c r="M3" t="s">
        <v>0</v>
      </c>
      <c r="N3">
        <v>1.1100000000000001</v>
      </c>
      <c r="O3">
        <v>1.28</v>
      </c>
      <c r="P3">
        <v>1.33</v>
      </c>
      <c r="Q3" s="5">
        <f>AVERAGE(N3:P3)</f>
        <v>1.24</v>
      </c>
      <c r="R3" s="2">
        <f>100-E3-Q3-K3</f>
        <v>3.5600000000000023</v>
      </c>
    </row>
    <row r="4" spans="1:18" x14ac:dyDescent="0.2">
      <c r="A4" t="s">
        <v>1</v>
      </c>
      <c r="B4">
        <v>73</v>
      </c>
      <c r="C4">
        <v>69.3</v>
      </c>
      <c r="D4">
        <v>72.7</v>
      </c>
      <c r="E4" s="2">
        <f t="shared" ref="E4:E8" si="0">AVERAGE(B4:D4)</f>
        <v>71.666666666666671</v>
      </c>
      <c r="G4" t="s">
        <v>1</v>
      </c>
      <c r="H4">
        <v>25.3</v>
      </c>
      <c r="I4">
        <v>28.7</v>
      </c>
      <c r="J4">
        <v>24.9</v>
      </c>
      <c r="K4" s="1">
        <f t="shared" ref="K4:K8" si="1">AVERAGE(H4:J4)</f>
        <v>26.3</v>
      </c>
      <c r="M4" t="s">
        <v>1</v>
      </c>
      <c r="N4">
        <v>0.66</v>
      </c>
      <c r="O4">
        <v>0.72</v>
      </c>
      <c r="P4">
        <v>0.94</v>
      </c>
      <c r="Q4" s="5">
        <f t="shared" ref="Q4:Q8" si="2">AVERAGE(N4:P4)</f>
        <v>0.77333333333333332</v>
      </c>
      <c r="R4" s="2">
        <f t="shared" ref="R4:R29" si="3">100-E4-Q4-K4</f>
        <v>1.2599999999999945</v>
      </c>
    </row>
    <row r="5" spans="1:18" x14ac:dyDescent="0.2">
      <c r="A5" t="s">
        <v>6</v>
      </c>
      <c r="B5">
        <v>50.9</v>
      </c>
      <c r="C5">
        <v>51.8</v>
      </c>
      <c r="D5">
        <v>51.1</v>
      </c>
      <c r="E5" s="2">
        <f t="shared" si="0"/>
        <v>51.266666666666659</v>
      </c>
      <c r="G5" t="s">
        <v>6</v>
      </c>
      <c r="H5">
        <v>42.2</v>
      </c>
      <c r="I5">
        <v>44.1</v>
      </c>
      <c r="J5">
        <v>43.1</v>
      </c>
      <c r="K5" s="1">
        <f t="shared" si="1"/>
        <v>43.133333333333333</v>
      </c>
      <c r="M5" t="s">
        <v>6</v>
      </c>
      <c r="N5">
        <v>3.39</v>
      </c>
      <c r="O5">
        <v>2.65</v>
      </c>
      <c r="P5">
        <v>3.17</v>
      </c>
      <c r="Q5" s="5">
        <f t="shared" si="2"/>
        <v>3.0700000000000003</v>
      </c>
      <c r="R5" s="2">
        <f t="shared" si="3"/>
        <v>2.5300000000000082</v>
      </c>
    </row>
    <row r="6" spans="1:18" x14ac:dyDescent="0.2">
      <c r="A6" t="s">
        <v>7</v>
      </c>
      <c r="B6">
        <v>69</v>
      </c>
      <c r="C6">
        <v>70.099999999999994</v>
      </c>
      <c r="D6">
        <v>70.7</v>
      </c>
      <c r="E6" s="2">
        <f t="shared" si="0"/>
        <v>69.933333333333337</v>
      </c>
      <c r="G6" t="s">
        <v>7</v>
      </c>
      <c r="H6">
        <v>25.8</v>
      </c>
      <c r="I6">
        <v>24.6</v>
      </c>
      <c r="J6">
        <v>23.9</v>
      </c>
      <c r="K6" s="1">
        <f t="shared" si="1"/>
        <v>24.766666666666669</v>
      </c>
      <c r="M6" t="s">
        <v>7</v>
      </c>
      <c r="N6">
        <v>1.91</v>
      </c>
      <c r="O6">
        <v>1.79</v>
      </c>
      <c r="P6">
        <v>2.2799999999999998</v>
      </c>
      <c r="Q6" s="5">
        <f t="shared" si="2"/>
        <v>1.9933333333333334</v>
      </c>
      <c r="R6" s="2">
        <f t="shared" si="3"/>
        <v>3.3066666666666613</v>
      </c>
    </row>
    <row r="7" spans="1:18" x14ac:dyDescent="0.2">
      <c r="A7" t="s">
        <v>8</v>
      </c>
      <c r="B7" s="5">
        <v>54</v>
      </c>
      <c r="C7">
        <v>54.2</v>
      </c>
      <c r="D7">
        <v>50.2</v>
      </c>
      <c r="E7" s="5">
        <f t="shared" si="0"/>
        <v>52.800000000000004</v>
      </c>
      <c r="G7" t="s">
        <v>8</v>
      </c>
      <c r="H7">
        <v>41.6</v>
      </c>
      <c r="I7">
        <v>40.5</v>
      </c>
      <c r="J7">
        <v>43.9</v>
      </c>
      <c r="K7" s="1">
        <f t="shared" si="1"/>
        <v>42</v>
      </c>
      <c r="M7" t="s">
        <v>8</v>
      </c>
      <c r="N7">
        <v>0.92</v>
      </c>
      <c r="O7">
        <v>0.56999999999999995</v>
      </c>
      <c r="P7">
        <v>1.17</v>
      </c>
      <c r="Q7" s="5">
        <f t="shared" si="2"/>
        <v>0.88666666666666671</v>
      </c>
      <c r="R7" s="2">
        <f t="shared" si="3"/>
        <v>4.3133333333333326</v>
      </c>
    </row>
    <row r="8" spans="1:18" x14ac:dyDescent="0.2">
      <c r="A8" t="s">
        <v>9</v>
      </c>
      <c r="B8">
        <v>55.3</v>
      </c>
      <c r="C8">
        <v>56.9</v>
      </c>
      <c r="D8">
        <v>61.2</v>
      </c>
      <c r="E8" s="2">
        <f t="shared" si="0"/>
        <v>57.79999999999999</v>
      </c>
      <c r="G8" t="s">
        <v>9</v>
      </c>
      <c r="H8">
        <v>42.5</v>
      </c>
      <c r="I8">
        <v>38.200000000000003</v>
      </c>
      <c r="J8">
        <v>28.6</v>
      </c>
      <c r="K8" s="1">
        <f t="shared" si="1"/>
        <v>36.433333333333337</v>
      </c>
      <c r="M8" t="s">
        <v>9</v>
      </c>
      <c r="N8">
        <v>1.2</v>
      </c>
      <c r="O8">
        <v>1.8</v>
      </c>
      <c r="P8">
        <v>1.1000000000000001</v>
      </c>
      <c r="Q8" s="5">
        <f t="shared" si="2"/>
        <v>1.3666666666666665</v>
      </c>
      <c r="R8" s="2">
        <f t="shared" si="3"/>
        <v>4.4000000000000057</v>
      </c>
    </row>
    <row r="9" spans="1:18" x14ac:dyDescent="0.2">
      <c r="E9" s="6">
        <f>AVERAGE(E3:E8)</f>
        <v>58.766666666666673</v>
      </c>
      <c r="R9" s="2"/>
    </row>
    <row r="10" spans="1:18" x14ac:dyDescent="0.2">
      <c r="A10" t="s">
        <v>10</v>
      </c>
      <c r="B10">
        <v>56.3</v>
      </c>
      <c r="C10">
        <v>55.4</v>
      </c>
      <c r="D10">
        <v>55.1</v>
      </c>
      <c r="E10" s="5">
        <f>AVERAGE(B10:D10)</f>
        <v>55.599999999999994</v>
      </c>
      <c r="G10" t="s">
        <v>10</v>
      </c>
      <c r="H10" s="2">
        <v>38.4</v>
      </c>
      <c r="I10" s="2">
        <v>38.9</v>
      </c>
      <c r="J10" s="2">
        <v>40.299999999999997</v>
      </c>
      <c r="K10" s="2">
        <f>AVERAGE(H10:J10)</f>
        <v>39.199999999999996</v>
      </c>
      <c r="M10" t="s">
        <v>10</v>
      </c>
      <c r="N10" s="2">
        <v>1.7</v>
      </c>
      <c r="O10" s="2">
        <v>1.93</v>
      </c>
      <c r="P10" s="2">
        <v>1.82</v>
      </c>
      <c r="Q10" s="2">
        <f>AVERAGE(N10:P10)</f>
        <v>1.8166666666666667</v>
      </c>
      <c r="R10" s="2">
        <f t="shared" si="3"/>
        <v>3.38333333333334</v>
      </c>
    </row>
    <row r="11" spans="1:18" x14ac:dyDescent="0.2">
      <c r="A11" t="s">
        <v>11</v>
      </c>
      <c r="B11">
        <v>54.8</v>
      </c>
      <c r="C11">
        <v>56.4</v>
      </c>
      <c r="D11">
        <v>54.8</v>
      </c>
      <c r="E11" s="5">
        <f t="shared" ref="E11:E29" si="4">AVERAGE(B11:D11)</f>
        <v>55.333333333333336</v>
      </c>
      <c r="G11" t="s">
        <v>11</v>
      </c>
      <c r="H11" s="2">
        <v>43.2</v>
      </c>
      <c r="I11" s="2">
        <v>41.1</v>
      </c>
      <c r="J11" s="2">
        <v>43</v>
      </c>
      <c r="K11" s="2">
        <f t="shared" ref="K11:K15" si="5">AVERAGE(H11:J11)</f>
        <v>42.433333333333337</v>
      </c>
      <c r="M11" t="s">
        <v>11</v>
      </c>
      <c r="N11" s="2">
        <v>0.84</v>
      </c>
      <c r="O11" s="2">
        <v>0.93</v>
      </c>
      <c r="P11" s="2">
        <v>0.95</v>
      </c>
      <c r="Q11" s="2">
        <f t="shared" ref="Q11:Q15" si="6">AVERAGE(N11:P11)</f>
        <v>0.90666666666666662</v>
      </c>
      <c r="R11" s="2">
        <f t="shared" si="3"/>
        <v>1.3266666666666609</v>
      </c>
    </row>
    <row r="12" spans="1:18" x14ac:dyDescent="0.2">
      <c r="A12" t="s">
        <v>12</v>
      </c>
      <c r="B12">
        <v>57.8</v>
      </c>
      <c r="C12">
        <v>59</v>
      </c>
      <c r="D12">
        <v>59.2</v>
      </c>
      <c r="E12" s="2">
        <f t="shared" si="4"/>
        <v>58.666666666666664</v>
      </c>
      <c r="G12" t="s">
        <v>12</v>
      </c>
      <c r="H12" s="2">
        <v>40.6</v>
      </c>
      <c r="I12" s="2">
        <v>39.5</v>
      </c>
      <c r="J12" s="2">
        <v>39.6</v>
      </c>
      <c r="K12" s="2">
        <f t="shared" si="5"/>
        <v>39.9</v>
      </c>
      <c r="M12" t="s">
        <v>12</v>
      </c>
      <c r="N12" s="2">
        <v>1.87</v>
      </c>
      <c r="O12" s="2">
        <v>0.57999999999999996</v>
      </c>
      <c r="P12" s="2">
        <v>0.62</v>
      </c>
      <c r="Q12" s="2">
        <f t="shared" si="6"/>
        <v>1.0233333333333334</v>
      </c>
      <c r="R12" s="2">
        <v>1.45</v>
      </c>
    </row>
    <row r="13" spans="1:18" x14ac:dyDescent="0.2">
      <c r="A13" t="s">
        <v>13</v>
      </c>
      <c r="B13">
        <v>53.7</v>
      </c>
      <c r="C13">
        <v>53.7</v>
      </c>
      <c r="D13">
        <v>54.1</v>
      </c>
      <c r="E13" s="2">
        <f t="shared" si="4"/>
        <v>53.833333333333336</v>
      </c>
      <c r="G13" t="s">
        <v>13</v>
      </c>
      <c r="H13" s="2">
        <v>41</v>
      </c>
      <c r="I13" s="2">
        <v>40.700000000000003</v>
      </c>
      <c r="J13" s="2">
        <v>40.1</v>
      </c>
      <c r="K13" s="2">
        <f t="shared" si="5"/>
        <v>40.6</v>
      </c>
      <c r="M13" t="s">
        <v>13</v>
      </c>
      <c r="N13" s="2">
        <v>2.2400000000000002</v>
      </c>
      <c r="O13" s="2">
        <v>2.37</v>
      </c>
      <c r="P13" s="2">
        <v>2.87</v>
      </c>
      <c r="Q13" s="2">
        <f t="shared" si="6"/>
        <v>2.4933333333333336</v>
      </c>
      <c r="R13" s="2">
        <f t="shared" si="3"/>
        <v>3.0733333333333306</v>
      </c>
    </row>
    <row r="14" spans="1:18" x14ac:dyDescent="0.2">
      <c r="A14" t="s">
        <v>14</v>
      </c>
      <c r="B14">
        <v>65.5</v>
      </c>
      <c r="C14">
        <v>48.9</v>
      </c>
      <c r="D14">
        <v>48.2</v>
      </c>
      <c r="E14" s="2">
        <f t="shared" si="4"/>
        <v>54.20000000000001</v>
      </c>
      <c r="G14" t="s">
        <v>14</v>
      </c>
      <c r="H14" s="2">
        <v>26.1</v>
      </c>
      <c r="I14" s="2">
        <v>45.6</v>
      </c>
      <c r="J14" s="2">
        <v>46.5</v>
      </c>
      <c r="K14" s="2">
        <f t="shared" si="5"/>
        <v>39.4</v>
      </c>
      <c r="M14" t="s">
        <v>14</v>
      </c>
      <c r="N14" s="2">
        <v>0.95</v>
      </c>
      <c r="O14" s="2">
        <v>1.9</v>
      </c>
      <c r="P14" s="2">
        <v>0.6</v>
      </c>
      <c r="Q14" s="2">
        <f t="shared" si="6"/>
        <v>1.1499999999999999</v>
      </c>
      <c r="R14" s="2">
        <f t="shared" si="3"/>
        <v>5.2499999999999929</v>
      </c>
    </row>
    <row r="15" spans="1:18" x14ac:dyDescent="0.2">
      <c r="A15" t="s">
        <v>15</v>
      </c>
      <c r="B15">
        <v>56.1</v>
      </c>
      <c r="C15">
        <v>59.2</v>
      </c>
      <c r="D15">
        <v>57.2</v>
      </c>
      <c r="E15" s="2">
        <f t="shared" si="4"/>
        <v>57.5</v>
      </c>
      <c r="G15" t="s">
        <v>15</v>
      </c>
      <c r="H15" s="2">
        <v>42.4</v>
      </c>
      <c r="I15" s="2">
        <v>45</v>
      </c>
      <c r="J15" s="2">
        <v>39.1</v>
      </c>
      <c r="K15" s="2">
        <f t="shared" si="5"/>
        <v>42.166666666666664</v>
      </c>
      <c r="M15" t="s">
        <v>15</v>
      </c>
      <c r="N15" s="2">
        <v>0.76</v>
      </c>
      <c r="O15" s="2">
        <v>1.8</v>
      </c>
      <c r="P15" s="2">
        <v>1.1000000000000001</v>
      </c>
      <c r="Q15" s="2">
        <f t="shared" si="6"/>
        <v>1.22</v>
      </c>
      <c r="R15" s="2">
        <v>4.33</v>
      </c>
    </row>
    <row r="16" spans="1:18" x14ac:dyDescent="0.2">
      <c r="E16" s="3">
        <f>AVERAGE(E10:E15)</f>
        <v>55.855555555555554</v>
      </c>
      <c r="R16" s="2"/>
    </row>
    <row r="17" spans="1:18" x14ac:dyDescent="0.2">
      <c r="A17" t="s">
        <v>16</v>
      </c>
      <c r="B17">
        <v>72.3</v>
      </c>
      <c r="C17">
        <v>72.900000000000006</v>
      </c>
      <c r="D17">
        <v>73.7</v>
      </c>
      <c r="E17" s="2">
        <f>AVERAGE(B17:D17)</f>
        <v>72.966666666666654</v>
      </c>
      <c r="G17" t="s">
        <v>16</v>
      </c>
      <c r="H17">
        <v>34.299999999999997</v>
      </c>
      <c r="I17">
        <v>31.3</v>
      </c>
      <c r="J17">
        <v>30.6</v>
      </c>
      <c r="K17" s="2">
        <f>AVERAGE(H17:J17)</f>
        <v>32.066666666666663</v>
      </c>
      <c r="M17" t="s">
        <v>16</v>
      </c>
      <c r="N17">
        <v>1.35</v>
      </c>
      <c r="O17">
        <v>0.3</v>
      </c>
      <c r="P17">
        <v>0.38</v>
      </c>
      <c r="Q17" s="2">
        <f>AVERAGE(N17:P17)</f>
        <v>0.67666666666666675</v>
      </c>
      <c r="R17" s="2">
        <v>2.5990000000000002</v>
      </c>
    </row>
    <row r="18" spans="1:18" x14ac:dyDescent="0.2">
      <c r="A18" t="s">
        <v>17</v>
      </c>
      <c r="B18">
        <v>60.2</v>
      </c>
      <c r="C18">
        <v>60.3</v>
      </c>
      <c r="D18">
        <v>59.7</v>
      </c>
      <c r="E18" s="2">
        <f t="shared" si="4"/>
        <v>60.066666666666663</v>
      </c>
      <c r="G18" t="s">
        <v>17</v>
      </c>
      <c r="H18" s="2">
        <v>37.5</v>
      </c>
      <c r="I18" s="2">
        <v>37.299999999999997</v>
      </c>
      <c r="J18" s="2">
        <v>38.200000000000003</v>
      </c>
      <c r="K18" s="2">
        <f t="shared" ref="K18:K22" si="7">AVERAGE(H18:J18)</f>
        <v>37.666666666666664</v>
      </c>
      <c r="M18" t="s">
        <v>17</v>
      </c>
      <c r="N18" s="2">
        <v>1.03</v>
      </c>
      <c r="O18" s="2">
        <v>1.25</v>
      </c>
      <c r="P18" s="2">
        <v>0.79</v>
      </c>
      <c r="Q18" s="2">
        <f t="shared" ref="Q18:Q22" si="8">AVERAGE(N18:P18)</f>
        <v>1.0233333333333334</v>
      </c>
      <c r="R18" s="2">
        <f t="shared" si="3"/>
        <v>1.2433333333333394</v>
      </c>
    </row>
    <row r="19" spans="1:18" x14ac:dyDescent="0.2">
      <c r="A19" t="s">
        <v>18</v>
      </c>
      <c r="B19">
        <v>61</v>
      </c>
      <c r="C19">
        <v>60.5</v>
      </c>
      <c r="D19">
        <v>61.4</v>
      </c>
      <c r="E19" s="2">
        <f t="shared" si="4"/>
        <v>60.966666666666669</v>
      </c>
      <c r="G19" t="s">
        <v>18</v>
      </c>
      <c r="H19" s="2">
        <v>36.200000000000003</v>
      </c>
      <c r="I19" s="2">
        <v>36.4</v>
      </c>
      <c r="J19" s="2">
        <v>35.799999999999997</v>
      </c>
      <c r="K19" s="2">
        <f t="shared" si="7"/>
        <v>36.133333333333333</v>
      </c>
      <c r="M19" t="s">
        <v>18</v>
      </c>
      <c r="N19" s="2">
        <v>1.28</v>
      </c>
      <c r="O19" s="2">
        <v>1.48</v>
      </c>
      <c r="P19" s="2">
        <v>1.22</v>
      </c>
      <c r="Q19" s="2">
        <f t="shared" si="8"/>
        <v>1.3266666666666664</v>
      </c>
      <c r="R19" s="2">
        <f t="shared" si="3"/>
        <v>1.5733333333333306</v>
      </c>
    </row>
    <row r="20" spans="1:18" x14ac:dyDescent="0.2">
      <c r="A20" t="s">
        <v>19</v>
      </c>
      <c r="B20">
        <v>59.5</v>
      </c>
      <c r="C20">
        <v>59.1</v>
      </c>
      <c r="D20">
        <v>57</v>
      </c>
      <c r="E20" s="2">
        <f t="shared" si="4"/>
        <v>58.533333333333331</v>
      </c>
      <c r="G20" t="s">
        <v>19</v>
      </c>
      <c r="H20" s="2">
        <v>37.5</v>
      </c>
      <c r="I20" s="2">
        <v>38.4</v>
      </c>
      <c r="J20" s="2">
        <v>40.1</v>
      </c>
      <c r="K20" s="2">
        <f t="shared" si="7"/>
        <v>38.666666666666664</v>
      </c>
      <c r="M20" t="s">
        <v>19</v>
      </c>
      <c r="N20" s="2">
        <v>1.41</v>
      </c>
      <c r="O20" s="2">
        <v>0.95</v>
      </c>
      <c r="P20" s="2">
        <v>1.39</v>
      </c>
      <c r="Q20" s="2">
        <f t="shared" si="8"/>
        <v>1.25</v>
      </c>
      <c r="R20" s="2">
        <f t="shared" si="3"/>
        <v>1.5500000000000043</v>
      </c>
    </row>
    <row r="21" spans="1:18" x14ac:dyDescent="0.2">
      <c r="A21" t="s">
        <v>20</v>
      </c>
      <c r="B21">
        <v>41.3</v>
      </c>
      <c r="C21">
        <v>41</v>
      </c>
      <c r="D21">
        <v>39.1</v>
      </c>
      <c r="E21" s="2">
        <f t="shared" si="4"/>
        <v>40.466666666666669</v>
      </c>
      <c r="G21" t="s">
        <v>20</v>
      </c>
      <c r="H21" s="2">
        <v>53.7</v>
      </c>
      <c r="I21" s="2">
        <v>55.7</v>
      </c>
      <c r="J21" s="2">
        <v>55.4</v>
      </c>
      <c r="K21" s="2">
        <f t="shared" si="7"/>
        <v>54.933333333333337</v>
      </c>
      <c r="M21" t="s">
        <v>20</v>
      </c>
      <c r="N21" s="2">
        <v>1.38</v>
      </c>
      <c r="O21" s="2">
        <v>0.52</v>
      </c>
      <c r="P21" s="2">
        <v>2.19</v>
      </c>
      <c r="Q21" s="2">
        <f t="shared" si="8"/>
        <v>1.3633333333333333</v>
      </c>
      <c r="R21" s="2">
        <f t="shared" si="3"/>
        <v>3.2366666666666646</v>
      </c>
    </row>
    <row r="22" spans="1:18" x14ac:dyDescent="0.2">
      <c r="A22" t="s">
        <v>21</v>
      </c>
      <c r="B22">
        <v>55.7</v>
      </c>
      <c r="C22">
        <v>59.2</v>
      </c>
      <c r="D22">
        <v>61.9</v>
      </c>
      <c r="E22" s="2">
        <f t="shared" si="4"/>
        <v>58.933333333333337</v>
      </c>
      <c r="G22" t="s">
        <v>21</v>
      </c>
      <c r="H22" s="2">
        <v>38.9</v>
      </c>
      <c r="I22" s="2">
        <v>41.8</v>
      </c>
      <c r="J22" s="2">
        <v>42.1</v>
      </c>
      <c r="K22" s="2">
        <f t="shared" si="7"/>
        <v>40.93333333333333</v>
      </c>
      <c r="M22" t="s">
        <v>21</v>
      </c>
      <c r="N22" s="2">
        <v>1.4</v>
      </c>
      <c r="O22" s="2">
        <v>0.8</v>
      </c>
      <c r="P22" s="2">
        <v>1.1000000000000001</v>
      </c>
      <c r="Q22" s="2">
        <f t="shared" si="8"/>
        <v>1.1000000000000001</v>
      </c>
      <c r="R22" s="2">
        <v>1.4330000000000001</v>
      </c>
    </row>
    <row r="23" spans="1:18" x14ac:dyDescent="0.2">
      <c r="E23" s="4">
        <f>AVERAGE(E17:E22)</f>
        <v>58.655555555555559</v>
      </c>
      <c r="R23" s="2"/>
    </row>
    <row r="24" spans="1:18" x14ac:dyDescent="0.2">
      <c r="A24" t="s">
        <v>22</v>
      </c>
      <c r="B24">
        <v>60.9</v>
      </c>
      <c r="C24">
        <v>59.9</v>
      </c>
      <c r="D24">
        <v>61.1</v>
      </c>
      <c r="E24" s="2">
        <f t="shared" si="4"/>
        <v>60.633333333333333</v>
      </c>
      <c r="G24" t="s">
        <v>22</v>
      </c>
      <c r="H24" s="2">
        <v>34.799999999999997</v>
      </c>
      <c r="I24" s="2">
        <v>34.700000000000003</v>
      </c>
      <c r="J24" s="2">
        <v>31.9</v>
      </c>
      <c r="K24" s="2">
        <f>AVERAGE(H24:J24)</f>
        <v>33.800000000000004</v>
      </c>
      <c r="M24" t="s">
        <v>22</v>
      </c>
      <c r="N24" s="2">
        <v>1.6</v>
      </c>
      <c r="O24" s="2">
        <v>1.48</v>
      </c>
      <c r="P24" s="2">
        <v>1.95</v>
      </c>
      <c r="Q24" s="2">
        <f>AVERAGE(N24:P24)</f>
        <v>1.6766666666666667</v>
      </c>
      <c r="R24" s="2">
        <f t="shared" si="3"/>
        <v>3.8899999999999935</v>
      </c>
    </row>
    <row r="25" spans="1:18" x14ac:dyDescent="0.2">
      <c r="A25" t="s">
        <v>23</v>
      </c>
      <c r="B25">
        <v>68.400000000000006</v>
      </c>
      <c r="C25">
        <v>65.3</v>
      </c>
      <c r="D25">
        <v>66.099999999999994</v>
      </c>
      <c r="E25" s="2">
        <f t="shared" si="4"/>
        <v>66.599999999999994</v>
      </c>
      <c r="G25" t="s">
        <v>23</v>
      </c>
      <c r="H25" s="2">
        <v>28.2</v>
      </c>
      <c r="I25" s="2">
        <v>31.9</v>
      </c>
      <c r="J25" s="2">
        <v>31.7</v>
      </c>
      <c r="K25" s="2">
        <f>AVERAGE(H25:J25)</f>
        <v>30.599999999999998</v>
      </c>
      <c r="M25" t="s">
        <v>23</v>
      </c>
      <c r="N25" s="2">
        <v>1.08</v>
      </c>
      <c r="O25" s="2">
        <v>1.18</v>
      </c>
      <c r="P25" s="2">
        <v>1.0900000000000001</v>
      </c>
      <c r="Q25" s="2">
        <f>AVERAGE(N25:P25)</f>
        <v>1.1166666666666665</v>
      </c>
      <c r="R25" s="2">
        <f t="shared" si="3"/>
        <v>1.6833333333333407</v>
      </c>
    </row>
    <row r="26" spans="1:18" x14ac:dyDescent="0.2">
      <c r="A26" t="s">
        <v>24</v>
      </c>
      <c r="B26">
        <v>71.5</v>
      </c>
      <c r="C26">
        <v>73.599999999999994</v>
      </c>
      <c r="D26">
        <v>73</v>
      </c>
      <c r="E26" s="2">
        <f t="shared" si="4"/>
        <v>72.7</v>
      </c>
      <c r="G26" t="s">
        <v>24</v>
      </c>
      <c r="H26" s="2">
        <v>25.8</v>
      </c>
      <c r="I26" s="2">
        <v>23.3</v>
      </c>
      <c r="J26" s="2">
        <v>24.4</v>
      </c>
      <c r="K26" s="2">
        <f t="shared" ref="K26:K29" si="9">AVERAGE(H26:J26)</f>
        <v>24.5</v>
      </c>
      <c r="M26" t="s">
        <v>24</v>
      </c>
      <c r="N26" s="2">
        <v>0.83</v>
      </c>
      <c r="O26" s="2">
        <v>0.77</v>
      </c>
      <c r="P26" s="2">
        <v>0.91</v>
      </c>
      <c r="Q26" s="2">
        <f t="shared" ref="Q26:Q29" si="10">AVERAGE(N26:P26)</f>
        <v>0.83666666666666678</v>
      </c>
      <c r="R26" s="2">
        <f t="shared" si="3"/>
        <v>1.9633333333333312</v>
      </c>
    </row>
    <row r="27" spans="1:18" x14ac:dyDescent="0.2">
      <c r="A27" t="s">
        <v>25</v>
      </c>
      <c r="B27">
        <v>72.5</v>
      </c>
      <c r="C27">
        <v>72.3</v>
      </c>
      <c r="D27">
        <v>72.400000000000006</v>
      </c>
      <c r="E27" s="2">
        <f t="shared" si="4"/>
        <v>72.400000000000006</v>
      </c>
      <c r="G27" t="s">
        <v>25</v>
      </c>
      <c r="H27" s="2">
        <v>25.6</v>
      </c>
      <c r="I27" s="2">
        <v>25.3</v>
      </c>
      <c r="J27" s="2">
        <v>25</v>
      </c>
      <c r="K27" s="2">
        <f t="shared" si="9"/>
        <v>25.3</v>
      </c>
      <c r="M27" t="s">
        <v>25</v>
      </c>
      <c r="N27" s="2">
        <v>1.19</v>
      </c>
      <c r="O27" s="2">
        <v>0.93</v>
      </c>
      <c r="P27" s="2">
        <v>1</v>
      </c>
      <c r="Q27" s="2">
        <f t="shared" si="10"/>
        <v>1.04</v>
      </c>
      <c r="R27" s="2">
        <f t="shared" si="3"/>
        <v>1.2599999999999945</v>
      </c>
    </row>
    <row r="28" spans="1:18" x14ac:dyDescent="0.2">
      <c r="A28" t="s">
        <v>26</v>
      </c>
      <c r="B28">
        <v>63.9</v>
      </c>
      <c r="C28">
        <v>45.5</v>
      </c>
      <c r="D28">
        <v>64.3</v>
      </c>
      <c r="E28" s="2">
        <f t="shared" si="4"/>
        <v>57.9</v>
      </c>
      <c r="G28" t="s">
        <v>26</v>
      </c>
      <c r="H28" s="2">
        <v>35</v>
      </c>
      <c r="I28" s="2">
        <v>50</v>
      </c>
      <c r="J28" s="2">
        <v>39</v>
      </c>
      <c r="K28" s="2">
        <f t="shared" si="9"/>
        <v>41.333333333333336</v>
      </c>
      <c r="M28" t="s">
        <v>26</v>
      </c>
      <c r="N28" s="2">
        <v>1.1100000000000001</v>
      </c>
      <c r="O28" s="2">
        <v>1.34</v>
      </c>
      <c r="P28" s="2">
        <v>1.36</v>
      </c>
      <c r="Q28" s="2">
        <f t="shared" si="10"/>
        <v>1.2700000000000002</v>
      </c>
      <c r="R28" s="2">
        <v>3.4449999999999998</v>
      </c>
    </row>
    <row r="29" spans="1:18" x14ac:dyDescent="0.2">
      <c r="A29" t="s">
        <v>27</v>
      </c>
      <c r="B29">
        <v>58.2</v>
      </c>
      <c r="C29">
        <v>61.4</v>
      </c>
      <c r="D29">
        <v>63.3</v>
      </c>
      <c r="E29" s="2">
        <f t="shared" si="4"/>
        <v>60.966666666666661</v>
      </c>
      <c r="G29" t="s">
        <v>27</v>
      </c>
      <c r="H29" s="2">
        <v>25.2</v>
      </c>
      <c r="I29" s="2">
        <v>33.200000000000003</v>
      </c>
      <c r="J29" s="2">
        <v>35.1</v>
      </c>
      <c r="K29" s="2">
        <f t="shared" si="9"/>
        <v>31.166666666666668</v>
      </c>
      <c r="M29" t="s">
        <v>27</v>
      </c>
      <c r="N29" s="2">
        <v>1.1000000000000001</v>
      </c>
      <c r="O29" s="2">
        <v>0.75</v>
      </c>
      <c r="P29" s="2">
        <v>0.85</v>
      </c>
      <c r="Q29" s="2">
        <f t="shared" si="10"/>
        <v>0.9</v>
      </c>
      <c r="R29" s="2">
        <f t="shared" si="3"/>
        <v>6.9666666666666721</v>
      </c>
    </row>
    <row r="30" spans="1:18" x14ac:dyDescent="0.2">
      <c r="E30" s="7">
        <f>AVERAGE(E24:E29)</f>
        <v>65.2</v>
      </c>
    </row>
  </sheetData>
  <mergeCells count="3">
    <mergeCell ref="B1:E1"/>
    <mergeCell ref="H1:K1"/>
    <mergeCell ref="N1:Q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I1" workbookViewId="0">
      <selection activeCell="L8" sqref="L8"/>
    </sheetView>
  </sheetViews>
  <sheetFormatPr baseColWidth="10" defaultRowHeight="16" x14ac:dyDescent="0.2"/>
  <cols>
    <col min="17" max="17" width="10.6640625" customWidth="1"/>
  </cols>
  <sheetData>
    <row r="1" spans="1:19" x14ac:dyDescent="0.2">
      <c r="B1" s="12" t="s">
        <v>37</v>
      </c>
      <c r="C1" s="12"/>
      <c r="D1" s="12"/>
      <c r="E1" s="12"/>
      <c r="H1" s="12" t="s">
        <v>35</v>
      </c>
      <c r="I1" s="12"/>
      <c r="J1" s="12"/>
      <c r="K1" s="12"/>
      <c r="N1" s="12" t="s">
        <v>38</v>
      </c>
      <c r="O1" s="12"/>
      <c r="P1" s="12"/>
      <c r="Q1" s="12"/>
    </row>
    <row r="2" spans="1:19" x14ac:dyDescent="0.2">
      <c r="B2" t="s">
        <v>2</v>
      </c>
      <c r="C2" t="s">
        <v>3</v>
      </c>
      <c r="D2" t="s">
        <v>4</v>
      </c>
      <c r="E2" t="s">
        <v>5</v>
      </c>
      <c r="H2" t="s">
        <v>2</v>
      </c>
      <c r="I2" t="s">
        <v>3</v>
      </c>
      <c r="J2" t="s">
        <v>4</v>
      </c>
      <c r="K2" t="s">
        <v>5</v>
      </c>
      <c r="N2" t="s">
        <v>2</v>
      </c>
      <c r="O2" t="s">
        <v>3</v>
      </c>
      <c r="P2" t="s">
        <v>4</v>
      </c>
      <c r="Q2" t="s">
        <v>5</v>
      </c>
      <c r="R2" t="s">
        <v>52</v>
      </c>
    </row>
    <row r="3" spans="1:19" x14ac:dyDescent="0.2">
      <c r="A3" t="s">
        <v>0</v>
      </c>
      <c r="B3">
        <v>2.92</v>
      </c>
      <c r="C3">
        <v>4.38</v>
      </c>
      <c r="D3">
        <v>3.23</v>
      </c>
      <c r="E3" s="2">
        <f>AVERAGE(B3:D3)</f>
        <v>3.51</v>
      </c>
      <c r="G3" t="s">
        <v>0</v>
      </c>
      <c r="H3">
        <v>16.5</v>
      </c>
      <c r="I3">
        <v>13.4</v>
      </c>
      <c r="J3">
        <v>11.9</v>
      </c>
      <c r="K3" s="1">
        <f>AVERAGE(H3:J3)</f>
        <v>13.933333333333332</v>
      </c>
      <c r="M3" t="s">
        <v>0</v>
      </c>
      <c r="N3">
        <v>59.4</v>
      </c>
      <c r="O3">
        <v>50</v>
      </c>
      <c r="P3">
        <v>50.8</v>
      </c>
      <c r="Q3">
        <f>AVERAGE(N3:P3)</f>
        <v>53.4</v>
      </c>
      <c r="R3" s="1">
        <f>100-Q3-K3-E3</f>
        <v>29.156666666666673</v>
      </c>
      <c r="S3" s="1">
        <f>R3-10</f>
        <v>19.156666666666673</v>
      </c>
    </row>
    <row r="4" spans="1:19" x14ac:dyDescent="0.2">
      <c r="A4" t="s">
        <v>1</v>
      </c>
      <c r="B4">
        <v>7.88</v>
      </c>
      <c r="C4">
        <v>10.8</v>
      </c>
      <c r="D4">
        <v>8.2799999999999994</v>
      </c>
      <c r="E4" s="2">
        <f t="shared" ref="E4:E8" si="0">AVERAGE(B4:D4)</f>
        <v>8.9866666666666664</v>
      </c>
      <c r="G4" t="s">
        <v>1</v>
      </c>
      <c r="H4">
        <v>22.5</v>
      </c>
      <c r="I4">
        <v>25.7</v>
      </c>
      <c r="J4">
        <v>23.8</v>
      </c>
      <c r="K4" s="1">
        <f t="shared" ref="K4:K5" si="1">AVERAGE(H4:J4)</f>
        <v>24</v>
      </c>
      <c r="M4" t="s">
        <v>1</v>
      </c>
      <c r="N4">
        <v>35</v>
      </c>
      <c r="O4">
        <v>35.200000000000003</v>
      </c>
      <c r="P4">
        <v>39.299999999999997</v>
      </c>
      <c r="Q4">
        <f t="shared" ref="Q4:Q5" si="2">AVERAGE(N4:P4)</f>
        <v>36.5</v>
      </c>
      <c r="R4" s="1">
        <f t="shared" ref="R4:R29" si="3">100-Q4-K4-E4</f>
        <v>30.513333333333335</v>
      </c>
      <c r="S4" s="1">
        <f t="shared" ref="S4:S22" si="4">R4-10</f>
        <v>20.513333333333335</v>
      </c>
    </row>
    <row r="5" spans="1:19" x14ac:dyDescent="0.2">
      <c r="A5" t="s">
        <v>6</v>
      </c>
      <c r="B5">
        <v>10.8</v>
      </c>
      <c r="C5">
        <v>12.6</v>
      </c>
      <c r="D5">
        <v>14.3</v>
      </c>
      <c r="E5" s="2">
        <f t="shared" si="0"/>
        <v>12.566666666666668</v>
      </c>
      <c r="G5" t="s">
        <v>6</v>
      </c>
      <c r="H5">
        <v>18.3</v>
      </c>
      <c r="I5">
        <v>20.2</v>
      </c>
      <c r="J5">
        <v>22.8</v>
      </c>
      <c r="K5" s="1">
        <f t="shared" si="1"/>
        <v>20.433333333333334</v>
      </c>
      <c r="M5" t="s">
        <v>6</v>
      </c>
      <c r="N5">
        <v>38.4</v>
      </c>
      <c r="O5">
        <v>39.5</v>
      </c>
      <c r="P5">
        <v>38.5</v>
      </c>
      <c r="Q5">
        <f t="shared" si="2"/>
        <v>38.800000000000004</v>
      </c>
      <c r="R5" s="1">
        <f t="shared" si="3"/>
        <v>28.199999999999996</v>
      </c>
      <c r="S5" s="1">
        <f t="shared" si="4"/>
        <v>18.199999999999996</v>
      </c>
    </row>
    <row r="6" spans="1:19" x14ac:dyDescent="0.2">
      <c r="A6" t="s">
        <v>7</v>
      </c>
      <c r="B6">
        <v>5.8</v>
      </c>
      <c r="C6">
        <v>6.8</v>
      </c>
      <c r="D6">
        <v>9.1999999999999993</v>
      </c>
      <c r="E6" s="2">
        <f t="shared" si="0"/>
        <v>7.2666666666666657</v>
      </c>
      <c r="G6" t="s">
        <v>7</v>
      </c>
      <c r="H6">
        <v>21.1</v>
      </c>
      <c r="I6">
        <v>23.2</v>
      </c>
      <c r="J6">
        <v>18.5</v>
      </c>
      <c r="K6" s="1">
        <f t="shared" ref="K6:K8" si="5">AVERAGE(H6:J6)</f>
        <v>20.933333333333334</v>
      </c>
      <c r="M6" t="s">
        <v>7</v>
      </c>
      <c r="N6">
        <v>55.1</v>
      </c>
      <c r="O6">
        <v>39.200000000000003</v>
      </c>
      <c r="P6">
        <v>42.2</v>
      </c>
      <c r="Q6">
        <f t="shared" ref="Q6:Q8" si="6">AVERAGE(N6:P6)</f>
        <v>45.5</v>
      </c>
      <c r="R6" s="1">
        <f t="shared" si="3"/>
        <v>26.299999999999997</v>
      </c>
      <c r="S6" s="1">
        <f t="shared" si="4"/>
        <v>16.299999999999997</v>
      </c>
    </row>
    <row r="7" spans="1:19" x14ac:dyDescent="0.2">
      <c r="A7" t="s">
        <v>8</v>
      </c>
      <c r="B7" s="5">
        <v>8.9</v>
      </c>
      <c r="C7">
        <v>9.3000000000000007</v>
      </c>
      <c r="D7">
        <v>11.2</v>
      </c>
      <c r="E7" s="5">
        <f t="shared" si="0"/>
        <v>9.8000000000000007</v>
      </c>
      <c r="G7" t="s">
        <v>8</v>
      </c>
      <c r="H7">
        <v>18.7</v>
      </c>
      <c r="I7">
        <v>15.2</v>
      </c>
      <c r="J7">
        <v>12.1</v>
      </c>
      <c r="K7" s="1">
        <f t="shared" si="5"/>
        <v>15.333333333333334</v>
      </c>
      <c r="M7" t="s">
        <v>8</v>
      </c>
      <c r="N7">
        <v>38.200000000000003</v>
      </c>
      <c r="O7">
        <v>39.5</v>
      </c>
      <c r="P7">
        <v>45.4</v>
      </c>
      <c r="Q7" s="5">
        <f t="shared" si="6"/>
        <v>41.033333333333331</v>
      </c>
      <c r="R7" s="1">
        <f t="shared" si="3"/>
        <v>33.833333333333329</v>
      </c>
      <c r="S7" s="1">
        <f t="shared" si="4"/>
        <v>23.833333333333329</v>
      </c>
    </row>
    <row r="8" spans="1:19" x14ac:dyDescent="0.2">
      <c r="A8" t="s">
        <v>9</v>
      </c>
      <c r="B8">
        <v>10.1</v>
      </c>
      <c r="C8">
        <v>12.1</v>
      </c>
      <c r="D8">
        <v>9.8000000000000007</v>
      </c>
      <c r="E8" s="2">
        <f t="shared" si="0"/>
        <v>10.666666666666666</v>
      </c>
      <c r="G8" t="s">
        <v>9</v>
      </c>
      <c r="H8">
        <v>17.2</v>
      </c>
      <c r="I8">
        <v>19.100000000000001</v>
      </c>
      <c r="J8">
        <v>17.899999999999999</v>
      </c>
      <c r="K8" s="1">
        <f t="shared" si="5"/>
        <v>18.066666666666666</v>
      </c>
      <c r="M8" t="s">
        <v>9</v>
      </c>
      <c r="N8">
        <v>38.1</v>
      </c>
      <c r="O8">
        <v>42.9</v>
      </c>
      <c r="P8">
        <v>37.1</v>
      </c>
      <c r="Q8" s="5">
        <f t="shared" si="6"/>
        <v>39.366666666666667</v>
      </c>
      <c r="R8" s="1">
        <f t="shared" si="3"/>
        <v>31.9</v>
      </c>
      <c r="S8" s="1">
        <f t="shared" si="4"/>
        <v>21.9</v>
      </c>
    </row>
    <row r="9" spans="1:19" x14ac:dyDescent="0.2">
      <c r="E9" s="6">
        <f>AVERAGE(E3:E8)</f>
        <v>8.7994444444444433</v>
      </c>
      <c r="R9" s="1"/>
      <c r="S9" s="1"/>
    </row>
    <row r="10" spans="1:19" x14ac:dyDescent="0.2">
      <c r="A10" t="s">
        <v>10</v>
      </c>
      <c r="B10" s="8">
        <v>2.54</v>
      </c>
      <c r="C10">
        <v>2.14</v>
      </c>
      <c r="D10">
        <v>2.67</v>
      </c>
      <c r="E10" s="5">
        <f>AVERAGE(B10:D10)</f>
        <v>2.4499999999999997</v>
      </c>
      <c r="G10" t="s">
        <v>10</v>
      </c>
      <c r="H10" s="2">
        <v>9.86</v>
      </c>
      <c r="I10" s="2">
        <v>10.1</v>
      </c>
      <c r="J10" s="2">
        <v>12.1</v>
      </c>
      <c r="K10" s="2">
        <f>AVERAGE(H10:J10)</f>
        <v>10.686666666666667</v>
      </c>
      <c r="M10" t="s">
        <v>10</v>
      </c>
      <c r="N10" s="2">
        <v>64.3</v>
      </c>
      <c r="O10" s="2">
        <v>65.599999999999994</v>
      </c>
      <c r="P10" s="2">
        <v>63.1</v>
      </c>
      <c r="Q10" s="2">
        <f>AVERAGE(N10:P10)</f>
        <v>64.333333333333329</v>
      </c>
      <c r="R10" s="1">
        <f t="shared" si="3"/>
        <v>22.530000000000005</v>
      </c>
      <c r="S10" s="1">
        <f t="shared" si="4"/>
        <v>12.530000000000005</v>
      </c>
    </row>
    <row r="11" spans="1:19" x14ac:dyDescent="0.2">
      <c r="A11" t="s">
        <v>11</v>
      </c>
      <c r="B11">
        <v>3.28</v>
      </c>
      <c r="C11">
        <v>3.77</v>
      </c>
      <c r="D11">
        <v>3.45</v>
      </c>
      <c r="E11" s="5">
        <f t="shared" ref="E11:E29" si="7">AVERAGE(B11:D11)</f>
        <v>3.5</v>
      </c>
      <c r="G11" t="s">
        <v>11</v>
      </c>
      <c r="H11">
        <v>12.3</v>
      </c>
      <c r="I11">
        <v>12.7</v>
      </c>
      <c r="J11">
        <v>15.2</v>
      </c>
      <c r="K11" s="2">
        <f>AVERAGE(H11:J11)</f>
        <v>13.4</v>
      </c>
      <c r="M11" t="s">
        <v>11</v>
      </c>
      <c r="N11">
        <v>60.8</v>
      </c>
      <c r="O11">
        <v>58.2</v>
      </c>
      <c r="P11">
        <v>54.1</v>
      </c>
      <c r="Q11" s="2">
        <f>AVERAGE(N11:P11)</f>
        <v>57.699999999999996</v>
      </c>
      <c r="R11" s="1">
        <f t="shared" si="3"/>
        <v>25.400000000000006</v>
      </c>
      <c r="S11" s="1">
        <f t="shared" si="4"/>
        <v>15.400000000000006</v>
      </c>
    </row>
    <row r="12" spans="1:19" x14ac:dyDescent="0.2">
      <c r="A12" t="s">
        <v>12</v>
      </c>
      <c r="B12">
        <v>8.16</v>
      </c>
      <c r="C12">
        <v>5.34</v>
      </c>
      <c r="D12">
        <v>5.68</v>
      </c>
      <c r="E12" s="2">
        <f t="shared" si="7"/>
        <v>6.3933333333333335</v>
      </c>
      <c r="G12" t="s">
        <v>12</v>
      </c>
      <c r="H12" s="2">
        <v>21.3</v>
      </c>
      <c r="I12" s="2">
        <v>23.5</v>
      </c>
      <c r="J12" s="2">
        <v>23.2</v>
      </c>
      <c r="K12" s="2">
        <f t="shared" ref="K12:K15" si="8">AVERAGE(H12:J12)</f>
        <v>22.666666666666668</v>
      </c>
      <c r="M12" t="s">
        <v>12</v>
      </c>
      <c r="N12" s="2">
        <v>57.7</v>
      </c>
      <c r="O12" s="2">
        <v>58.5</v>
      </c>
      <c r="P12" s="2">
        <v>60.2</v>
      </c>
      <c r="Q12" s="2">
        <f t="shared" ref="Q12:Q15" si="9">AVERAGE(N12:P12)</f>
        <v>58.800000000000004</v>
      </c>
      <c r="R12" s="1">
        <f t="shared" si="3"/>
        <v>12.139999999999993</v>
      </c>
      <c r="S12" s="1">
        <f t="shared" si="4"/>
        <v>2.1399999999999935</v>
      </c>
    </row>
    <row r="13" spans="1:19" x14ac:dyDescent="0.2">
      <c r="A13" t="s">
        <v>13</v>
      </c>
      <c r="B13">
        <v>3.55</v>
      </c>
      <c r="C13">
        <v>4.6900000000000004</v>
      </c>
      <c r="D13">
        <v>8.9</v>
      </c>
      <c r="E13" s="2">
        <f t="shared" si="7"/>
        <v>5.7133333333333338</v>
      </c>
      <c r="G13" t="s">
        <v>13</v>
      </c>
      <c r="H13" s="2">
        <v>9.8000000000000007</v>
      </c>
      <c r="I13" s="2">
        <v>11.3</v>
      </c>
      <c r="J13" s="2">
        <v>12.1</v>
      </c>
      <c r="K13" s="2">
        <f t="shared" si="8"/>
        <v>11.066666666666668</v>
      </c>
      <c r="M13" t="s">
        <v>13</v>
      </c>
      <c r="N13" s="2">
        <v>55.2</v>
      </c>
      <c r="O13" s="2">
        <v>59.3</v>
      </c>
      <c r="P13" s="2">
        <v>62.6</v>
      </c>
      <c r="Q13" s="2">
        <f t="shared" si="9"/>
        <v>59.033333333333331</v>
      </c>
      <c r="R13" s="1">
        <f t="shared" si="3"/>
        <v>24.186666666666664</v>
      </c>
      <c r="S13" s="1">
        <f t="shared" si="4"/>
        <v>14.186666666666664</v>
      </c>
    </row>
    <row r="14" spans="1:19" x14ac:dyDescent="0.2">
      <c r="A14" t="s">
        <v>14</v>
      </c>
      <c r="B14">
        <v>5.6</v>
      </c>
      <c r="C14">
        <v>3.9</v>
      </c>
      <c r="D14">
        <v>4.2</v>
      </c>
      <c r="E14" s="2">
        <f t="shared" si="7"/>
        <v>4.5666666666666664</v>
      </c>
      <c r="G14" t="s">
        <v>14</v>
      </c>
      <c r="H14" s="2">
        <v>15.9</v>
      </c>
      <c r="I14" s="2">
        <v>14.8</v>
      </c>
      <c r="J14" s="2">
        <v>13.8</v>
      </c>
      <c r="K14" s="2">
        <f t="shared" si="8"/>
        <v>14.833333333333334</v>
      </c>
      <c r="M14" t="s">
        <v>14</v>
      </c>
      <c r="N14" s="2">
        <v>63.2</v>
      </c>
      <c r="O14" s="2">
        <v>62.9</v>
      </c>
      <c r="P14" s="2">
        <v>61.7</v>
      </c>
      <c r="Q14" s="2">
        <f t="shared" si="9"/>
        <v>62.6</v>
      </c>
      <c r="R14" s="1">
        <f t="shared" si="3"/>
        <v>17.999999999999996</v>
      </c>
      <c r="S14" s="1">
        <f t="shared" si="4"/>
        <v>7.9999999999999964</v>
      </c>
    </row>
    <row r="15" spans="1:19" x14ac:dyDescent="0.2">
      <c r="A15" t="s">
        <v>15</v>
      </c>
      <c r="B15">
        <v>2.9</v>
      </c>
      <c r="C15">
        <v>3.5</v>
      </c>
      <c r="D15">
        <v>3.2</v>
      </c>
      <c r="E15" s="2">
        <f t="shared" si="7"/>
        <v>3.2000000000000006</v>
      </c>
      <c r="G15" t="s">
        <v>15</v>
      </c>
      <c r="H15" s="2">
        <v>18.7</v>
      </c>
      <c r="I15" s="2">
        <v>16.2</v>
      </c>
      <c r="J15" s="2">
        <v>12.1</v>
      </c>
      <c r="K15" s="2">
        <f t="shared" si="8"/>
        <v>15.666666666666666</v>
      </c>
      <c r="M15" t="s">
        <v>15</v>
      </c>
      <c r="N15" s="2">
        <v>62.1</v>
      </c>
      <c r="O15" s="2">
        <v>59.3</v>
      </c>
      <c r="P15" s="2">
        <v>60.8</v>
      </c>
      <c r="Q15" s="2">
        <f t="shared" si="9"/>
        <v>60.733333333333327</v>
      </c>
      <c r="R15" s="1">
        <f t="shared" si="3"/>
        <v>20.400000000000009</v>
      </c>
      <c r="S15" s="1">
        <f t="shared" si="4"/>
        <v>10.400000000000009</v>
      </c>
    </row>
    <row r="16" spans="1:19" x14ac:dyDescent="0.2">
      <c r="E16" s="3">
        <f>AVERAGE(E10:E15)</f>
        <v>4.3038888888888893</v>
      </c>
      <c r="R16" s="1"/>
      <c r="S16" s="1"/>
    </row>
    <row r="17" spans="1:19" x14ac:dyDescent="0.2">
      <c r="A17" t="s">
        <v>16</v>
      </c>
      <c r="B17">
        <v>6.5</v>
      </c>
      <c r="C17">
        <v>8.26</v>
      </c>
      <c r="D17">
        <v>8.6300000000000008</v>
      </c>
      <c r="E17" s="2">
        <f>AVERAGE(B17:D17)</f>
        <v>7.7966666666666669</v>
      </c>
      <c r="G17" t="s">
        <v>16</v>
      </c>
      <c r="H17">
        <v>10.3</v>
      </c>
      <c r="I17">
        <v>8.5500000000000007</v>
      </c>
      <c r="J17">
        <v>11.4</v>
      </c>
      <c r="K17" s="2">
        <f>AVERAGE(H17:J17)</f>
        <v>10.083333333333334</v>
      </c>
      <c r="M17" t="s">
        <v>16</v>
      </c>
      <c r="N17">
        <v>58</v>
      </c>
      <c r="O17">
        <v>59</v>
      </c>
      <c r="P17">
        <v>57.9</v>
      </c>
      <c r="Q17" s="2">
        <f>AVERAGE(N17:P17)</f>
        <v>58.300000000000004</v>
      </c>
      <c r="R17" s="1">
        <f t="shared" si="3"/>
        <v>23.819999999999993</v>
      </c>
      <c r="S17" s="1">
        <f t="shared" si="4"/>
        <v>13.819999999999993</v>
      </c>
    </row>
    <row r="18" spans="1:19" x14ac:dyDescent="0.2">
      <c r="A18" t="s">
        <v>17</v>
      </c>
      <c r="B18">
        <v>5.45</v>
      </c>
      <c r="C18">
        <v>9.07</v>
      </c>
      <c r="D18">
        <v>8.18</v>
      </c>
      <c r="E18" s="2">
        <f t="shared" si="7"/>
        <v>7.5666666666666664</v>
      </c>
      <c r="G18" t="s">
        <v>17</v>
      </c>
      <c r="H18" s="2">
        <v>15.5</v>
      </c>
      <c r="I18" s="2">
        <v>14.3</v>
      </c>
      <c r="J18" s="2">
        <v>14.9</v>
      </c>
      <c r="K18" s="2">
        <f t="shared" ref="K18:K22" si="10">AVERAGE(H18:J18)</f>
        <v>14.9</v>
      </c>
      <c r="M18" t="s">
        <v>17</v>
      </c>
      <c r="N18" s="2">
        <v>61.1</v>
      </c>
      <c r="O18" s="2">
        <v>59.1</v>
      </c>
      <c r="P18" s="2">
        <v>59.5</v>
      </c>
      <c r="Q18" s="2">
        <f t="shared" ref="Q18:Q22" si="11">AVERAGE(N18:P18)</f>
        <v>59.9</v>
      </c>
      <c r="R18" s="1">
        <f t="shared" si="3"/>
        <v>17.633333333333336</v>
      </c>
      <c r="S18" s="1">
        <f t="shared" si="4"/>
        <v>7.6333333333333364</v>
      </c>
    </row>
    <row r="19" spans="1:19" x14ac:dyDescent="0.2">
      <c r="A19" t="s">
        <v>18</v>
      </c>
      <c r="B19">
        <v>9.19</v>
      </c>
      <c r="C19">
        <v>6.85</v>
      </c>
      <c r="D19">
        <v>7.78</v>
      </c>
      <c r="E19" s="2">
        <f t="shared" si="7"/>
        <v>7.94</v>
      </c>
      <c r="G19" t="s">
        <v>18</v>
      </c>
      <c r="H19" s="2">
        <v>13.2</v>
      </c>
      <c r="I19" s="2">
        <v>15</v>
      </c>
      <c r="J19" s="2">
        <v>11</v>
      </c>
      <c r="K19" s="2">
        <f t="shared" si="10"/>
        <v>13.066666666666668</v>
      </c>
      <c r="M19" t="s">
        <v>18</v>
      </c>
      <c r="N19" s="2">
        <v>54.9</v>
      </c>
      <c r="O19" s="2">
        <v>55.1</v>
      </c>
      <c r="P19" s="2">
        <v>58.8</v>
      </c>
      <c r="Q19" s="2">
        <f t="shared" si="11"/>
        <v>56.266666666666673</v>
      </c>
      <c r="R19" s="1">
        <f t="shared" si="3"/>
        <v>22.726666666666656</v>
      </c>
      <c r="S19" s="1">
        <f t="shared" si="4"/>
        <v>12.726666666666656</v>
      </c>
    </row>
    <row r="20" spans="1:19" x14ac:dyDescent="0.2">
      <c r="A20" t="s">
        <v>19</v>
      </c>
      <c r="B20">
        <v>9.8000000000000007</v>
      </c>
      <c r="C20">
        <v>9.6999999999999993</v>
      </c>
      <c r="D20">
        <v>8.8000000000000007</v>
      </c>
      <c r="E20" s="2">
        <f t="shared" si="7"/>
        <v>9.4333333333333336</v>
      </c>
      <c r="G20" t="s">
        <v>19</v>
      </c>
      <c r="H20" s="2">
        <v>12.2</v>
      </c>
      <c r="I20" s="2">
        <v>13.1</v>
      </c>
      <c r="J20" s="2">
        <v>12.8</v>
      </c>
      <c r="K20" s="2">
        <f t="shared" si="10"/>
        <v>12.699999999999998</v>
      </c>
      <c r="M20" t="s">
        <v>19</v>
      </c>
      <c r="N20" s="2">
        <v>62.9</v>
      </c>
      <c r="O20" s="2">
        <v>61.9</v>
      </c>
      <c r="P20" s="2">
        <v>60.8</v>
      </c>
      <c r="Q20" s="2">
        <f t="shared" si="11"/>
        <v>61.866666666666667</v>
      </c>
      <c r="R20" s="1">
        <f t="shared" si="3"/>
        <v>16.000000000000004</v>
      </c>
      <c r="S20" s="1">
        <f t="shared" si="4"/>
        <v>6.0000000000000036</v>
      </c>
    </row>
    <row r="21" spans="1:19" x14ac:dyDescent="0.2">
      <c r="A21" t="s">
        <v>20</v>
      </c>
      <c r="B21">
        <v>9.5</v>
      </c>
      <c r="C21">
        <v>8</v>
      </c>
      <c r="D21">
        <v>7.8</v>
      </c>
      <c r="E21" s="2">
        <f t="shared" si="7"/>
        <v>8.4333333333333336</v>
      </c>
      <c r="G21" t="s">
        <v>20</v>
      </c>
      <c r="H21" s="2">
        <v>9.8000000000000007</v>
      </c>
      <c r="I21" s="2">
        <v>10.5</v>
      </c>
      <c r="J21" s="2">
        <v>10.199999999999999</v>
      </c>
      <c r="K21" s="2">
        <f t="shared" si="10"/>
        <v>10.166666666666666</v>
      </c>
      <c r="M21" t="s">
        <v>20</v>
      </c>
      <c r="N21" s="2">
        <v>60.9</v>
      </c>
      <c r="O21" s="2">
        <v>58.9</v>
      </c>
      <c r="P21" s="2">
        <v>58.7</v>
      </c>
      <c r="Q21" s="2">
        <f t="shared" si="11"/>
        <v>59.5</v>
      </c>
      <c r="R21" s="1">
        <f t="shared" si="3"/>
        <v>21.900000000000002</v>
      </c>
      <c r="S21" s="1">
        <f t="shared" si="4"/>
        <v>11.900000000000002</v>
      </c>
    </row>
    <row r="22" spans="1:19" x14ac:dyDescent="0.2">
      <c r="A22" t="s">
        <v>21</v>
      </c>
      <c r="B22">
        <v>7.9</v>
      </c>
      <c r="C22">
        <v>7.9</v>
      </c>
      <c r="D22">
        <v>8.5</v>
      </c>
      <c r="E22" s="2">
        <f t="shared" si="7"/>
        <v>8.1</v>
      </c>
      <c r="G22" t="s">
        <v>21</v>
      </c>
      <c r="H22" s="2">
        <v>13.9</v>
      </c>
      <c r="I22" s="2">
        <v>14.5</v>
      </c>
      <c r="J22" s="2">
        <v>13.8</v>
      </c>
      <c r="K22" s="2">
        <f t="shared" si="10"/>
        <v>14.066666666666668</v>
      </c>
      <c r="M22" t="s">
        <v>21</v>
      </c>
      <c r="N22" s="2">
        <v>55.2</v>
      </c>
      <c r="O22" s="2">
        <v>54.2</v>
      </c>
      <c r="P22" s="2">
        <v>53.2</v>
      </c>
      <c r="Q22" s="2">
        <f t="shared" si="11"/>
        <v>54.20000000000001</v>
      </c>
      <c r="R22" s="1">
        <f t="shared" si="3"/>
        <v>23.633333333333319</v>
      </c>
      <c r="S22" s="1">
        <f t="shared" si="4"/>
        <v>13.633333333333319</v>
      </c>
    </row>
    <row r="23" spans="1:19" x14ac:dyDescent="0.2">
      <c r="E23" s="4">
        <f>AVERAGE(E17:E22)</f>
        <v>8.2116666666666678</v>
      </c>
      <c r="R23" s="1"/>
      <c r="S23" s="1"/>
    </row>
    <row r="24" spans="1:19" x14ac:dyDescent="0.2">
      <c r="A24" t="s">
        <v>22</v>
      </c>
      <c r="B24">
        <v>1.78</v>
      </c>
      <c r="C24">
        <v>3</v>
      </c>
      <c r="D24">
        <v>2.2599999999999998</v>
      </c>
      <c r="E24" s="2">
        <f t="shared" si="7"/>
        <v>2.3466666666666667</v>
      </c>
      <c r="G24" t="s">
        <v>22</v>
      </c>
      <c r="H24" s="2">
        <v>23.6</v>
      </c>
      <c r="I24" s="2">
        <v>23.2</v>
      </c>
      <c r="J24" s="2">
        <v>21.1</v>
      </c>
      <c r="K24" s="2">
        <f>AVERAGE(H24:J24)</f>
        <v>22.633333333333336</v>
      </c>
      <c r="M24" t="s">
        <v>22</v>
      </c>
      <c r="N24" s="2">
        <v>67.7</v>
      </c>
      <c r="O24" s="2">
        <v>68.2</v>
      </c>
      <c r="P24" s="2">
        <v>73.099999999999994</v>
      </c>
      <c r="Q24" s="2">
        <f>AVERAGE(N24:P24)</f>
        <v>69.666666666666671</v>
      </c>
      <c r="R24" s="1">
        <f t="shared" si="3"/>
        <v>5.3533333333333255</v>
      </c>
      <c r="S24" s="1">
        <f>R24-4</f>
        <v>1.3533333333333255</v>
      </c>
    </row>
    <row r="25" spans="1:19" x14ac:dyDescent="0.2">
      <c r="A25" t="s">
        <v>23</v>
      </c>
      <c r="B25">
        <v>2.54</v>
      </c>
      <c r="C25">
        <v>5.97</v>
      </c>
      <c r="D25">
        <v>4.66</v>
      </c>
      <c r="E25" s="2">
        <f t="shared" si="7"/>
        <v>4.3899999999999997</v>
      </c>
      <c r="G25" t="s">
        <v>23</v>
      </c>
      <c r="H25" s="2">
        <v>8.89</v>
      </c>
      <c r="I25" s="2">
        <v>14.2</v>
      </c>
      <c r="J25" s="2">
        <v>12.7</v>
      </c>
      <c r="K25" s="2">
        <f>AVERAGE(H25:J25)</f>
        <v>11.93</v>
      </c>
      <c r="M25" t="s">
        <v>23</v>
      </c>
      <c r="N25" s="2">
        <v>77</v>
      </c>
      <c r="O25" s="2">
        <v>69.099999999999994</v>
      </c>
      <c r="P25" s="2">
        <v>70.7</v>
      </c>
      <c r="Q25" s="2">
        <f>AVERAGE(N25:P25)</f>
        <v>72.266666666666666</v>
      </c>
      <c r="R25" s="1">
        <f t="shared" si="3"/>
        <v>11.413333333333334</v>
      </c>
      <c r="S25" s="1">
        <f t="shared" ref="S25:S29" si="12">R25-4</f>
        <v>7.413333333333334</v>
      </c>
    </row>
    <row r="26" spans="1:19" x14ac:dyDescent="0.2">
      <c r="A26" t="s">
        <v>24</v>
      </c>
      <c r="B26">
        <v>5.54</v>
      </c>
      <c r="C26">
        <v>7.83</v>
      </c>
      <c r="D26">
        <v>6.67</v>
      </c>
      <c r="E26" s="2">
        <f t="shared" si="7"/>
        <v>6.68</v>
      </c>
      <c r="G26" t="s">
        <v>24</v>
      </c>
      <c r="H26" s="2">
        <v>13.5</v>
      </c>
      <c r="I26" s="2">
        <v>14.8</v>
      </c>
      <c r="J26" s="2">
        <v>17.5</v>
      </c>
      <c r="K26" s="2">
        <f t="shared" ref="K26:K29" si="13">AVERAGE(H26:J26)</f>
        <v>15.266666666666666</v>
      </c>
      <c r="M26" t="s">
        <v>24</v>
      </c>
      <c r="N26" s="2">
        <v>65.400000000000006</v>
      </c>
      <c r="O26" s="2">
        <v>60.2</v>
      </c>
      <c r="P26" s="2">
        <v>58.9</v>
      </c>
      <c r="Q26" s="2">
        <f t="shared" ref="Q26:Q29" si="14">AVERAGE(N26:P26)</f>
        <v>61.5</v>
      </c>
      <c r="R26" s="1">
        <f t="shared" si="3"/>
        <v>16.553333333333335</v>
      </c>
      <c r="S26" s="1">
        <f>R26-6</f>
        <v>10.553333333333335</v>
      </c>
    </row>
    <row r="27" spans="1:19" x14ac:dyDescent="0.2">
      <c r="A27" t="s">
        <v>25</v>
      </c>
      <c r="B27">
        <v>5.9</v>
      </c>
      <c r="C27">
        <v>6.7</v>
      </c>
      <c r="D27">
        <v>5.2</v>
      </c>
      <c r="E27" s="2">
        <f t="shared" si="7"/>
        <v>5.9333333333333336</v>
      </c>
      <c r="G27" t="s">
        <v>25</v>
      </c>
      <c r="H27" s="2">
        <v>20.5</v>
      </c>
      <c r="I27" s="2">
        <v>21.7</v>
      </c>
      <c r="J27" s="2">
        <v>22.3</v>
      </c>
      <c r="K27" s="2">
        <f t="shared" si="13"/>
        <v>21.5</v>
      </c>
      <c r="M27" t="s">
        <v>25</v>
      </c>
      <c r="N27" s="2">
        <v>65.900000000000006</v>
      </c>
      <c r="O27" s="2">
        <v>66.400000000000006</v>
      </c>
      <c r="P27" s="2">
        <v>65.2</v>
      </c>
      <c r="Q27" s="2">
        <f t="shared" si="14"/>
        <v>65.833333333333329</v>
      </c>
      <c r="R27" s="1">
        <f t="shared" si="3"/>
        <v>6.7333333333333378</v>
      </c>
      <c r="S27" s="1">
        <f t="shared" si="12"/>
        <v>2.7333333333333378</v>
      </c>
    </row>
    <row r="28" spans="1:19" x14ac:dyDescent="0.2">
      <c r="A28" t="s">
        <v>26</v>
      </c>
      <c r="B28">
        <v>4.9000000000000004</v>
      </c>
      <c r="C28">
        <v>5.2</v>
      </c>
      <c r="D28">
        <v>5.5</v>
      </c>
      <c r="E28" s="2">
        <f t="shared" si="7"/>
        <v>5.2</v>
      </c>
      <c r="G28" t="s">
        <v>26</v>
      </c>
      <c r="H28" s="2">
        <v>15.2</v>
      </c>
      <c r="I28" s="2">
        <v>16.5</v>
      </c>
      <c r="J28" s="2">
        <v>15.9</v>
      </c>
      <c r="K28" s="2">
        <f t="shared" si="13"/>
        <v>15.866666666666667</v>
      </c>
      <c r="M28" t="s">
        <v>26</v>
      </c>
      <c r="N28" s="2">
        <v>71.900000000000006</v>
      </c>
      <c r="O28" s="2">
        <v>70.3</v>
      </c>
      <c r="P28" s="2">
        <v>69.2</v>
      </c>
      <c r="Q28" s="2">
        <f t="shared" si="14"/>
        <v>70.466666666666654</v>
      </c>
      <c r="R28" s="1">
        <f t="shared" si="3"/>
        <v>8.4666666666666792</v>
      </c>
      <c r="S28" s="1">
        <f t="shared" si="12"/>
        <v>4.4666666666666792</v>
      </c>
    </row>
    <row r="29" spans="1:19" x14ac:dyDescent="0.2">
      <c r="A29" t="s">
        <v>27</v>
      </c>
      <c r="B29">
        <v>6.1</v>
      </c>
      <c r="C29">
        <v>6.3</v>
      </c>
      <c r="D29">
        <v>6.5</v>
      </c>
      <c r="E29" s="2">
        <f t="shared" si="7"/>
        <v>6.3</v>
      </c>
      <c r="G29" t="s">
        <v>27</v>
      </c>
      <c r="H29" s="2">
        <v>13.5</v>
      </c>
      <c r="I29" s="2">
        <v>14.5</v>
      </c>
      <c r="J29" s="2">
        <v>15.2</v>
      </c>
      <c r="K29" s="2">
        <f t="shared" si="13"/>
        <v>14.4</v>
      </c>
      <c r="M29" t="s">
        <v>27</v>
      </c>
      <c r="N29" s="2">
        <v>66.5</v>
      </c>
      <c r="O29" s="2">
        <v>67.099999999999994</v>
      </c>
      <c r="P29" s="2">
        <v>66.900000000000006</v>
      </c>
      <c r="Q29" s="2">
        <f t="shared" si="14"/>
        <v>66.833333333333329</v>
      </c>
      <c r="R29" s="1">
        <f t="shared" si="3"/>
        <v>12.466666666666672</v>
      </c>
      <c r="S29" s="1">
        <f t="shared" si="12"/>
        <v>8.4666666666666721</v>
      </c>
    </row>
    <row r="30" spans="1:19" x14ac:dyDescent="0.2">
      <c r="E30" s="7">
        <f>AVERAGE(E24:E29)</f>
        <v>5.1416666666666666</v>
      </c>
    </row>
  </sheetData>
  <mergeCells count="3">
    <mergeCell ref="B1:E1"/>
    <mergeCell ref="H1:K1"/>
    <mergeCell ref="N1:Q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O1" workbookViewId="0">
      <selection activeCell="Q31" sqref="Q31"/>
    </sheetView>
  </sheetViews>
  <sheetFormatPr baseColWidth="10" defaultRowHeight="16" x14ac:dyDescent="0.2"/>
  <cols>
    <col min="18" max="18" width="11.83203125" bestFit="1" customWidth="1"/>
  </cols>
  <sheetData>
    <row r="1" spans="1:18" x14ac:dyDescent="0.2">
      <c r="B1" s="12" t="s">
        <v>34</v>
      </c>
      <c r="C1" s="12"/>
      <c r="D1" s="12"/>
      <c r="E1" s="12"/>
      <c r="H1" s="12" t="s">
        <v>35</v>
      </c>
      <c r="I1" s="12"/>
      <c r="J1" s="12"/>
      <c r="K1" s="12"/>
      <c r="N1" s="12" t="s">
        <v>36</v>
      </c>
      <c r="O1" s="12"/>
      <c r="P1" s="12"/>
      <c r="Q1" s="12"/>
    </row>
    <row r="2" spans="1:18" x14ac:dyDescent="0.2">
      <c r="B2" t="s">
        <v>2</v>
      </c>
      <c r="C2" t="s">
        <v>3</v>
      </c>
      <c r="D2" t="s">
        <v>4</v>
      </c>
      <c r="E2" t="s">
        <v>5</v>
      </c>
      <c r="H2" t="s">
        <v>2</v>
      </c>
      <c r="I2" t="s">
        <v>3</v>
      </c>
      <c r="J2" t="s">
        <v>4</v>
      </c>
      <c r="K2" t="s">
        <v>5</v>
      </c>
      <c r="N2" t="s">
        <v>2</v>
      </c>
      <c r="O2" t="s">
        <v>3</v>
      </c>
      <c r="P2" t="s">
        <v>4</v>
      </c>
      <c r="Q2" t="s">
        <v>5</v>
      </c>
    </row>
    <row r="3" spans="1:18" x14ac:dyDescent="0.2">
      <c r="A3" t="s">
        <v>0</v>
      </c>
      <c r="E3" s="2" t="e">
        <f>AVERAGE(B3:D3)</f>
        <v>#DIV/0!</v>
      </c>
      <c r="G3" t="s">
        <v>0</v>
      </c>
      <c r="K3" s="1" t="e">
        <f>AVERAGE(H3:J3)</f>
        <v>#DIV/0!</v>
      </c>
      <c r="M3" t="s">
        <v>0</v>
      </c>
      <c r="Q3" t="e">
        <f>AVERAGE(N3:P3)</f>
        <v>#DIV/0!</v>
      </c>
    </row>
    <row r="4" spans="1:18" x14ac:dyDescent="0.2">
      <c r="A4" t="s">
        <v>1</v>
      </c>
      <c r="E4" s="2" t="e">
        <f t="shared" ref="E4:E8" si="0">AVERAGE(B4:D4)</f>
        <v>#DIV/0!</v>
      </c>
      <c r="G4" t="s">
        <v>1</v>
      </c>
      <c r="K4" s="1" t="e">
        <f t="shared" ref="K4:K8" si="1">AVERAGE(H4:J4)</f>
        <v>#DIV/0!</v>
      </c>
      <c r="M4" t="s">
        <v>1</v>
      </c>
      <c r="Q4" t="e">
        <f t="shared" ref="Q4:Q8" si="2">AVERAGE(N4:P4)</f>
        <v>#DIV/0!</v>
      </c>
    </row>
    <row r="5" spans="1:18" x14ac:dyDescent="0.2">
      <c r="A5" t="s">
        <v>6</v>
      </c>
      <c r="E5" s="2" t="e">
        <f t="shared" si="0"/>
        <v>#DIV/0!</v>
      </c>
      <c r="G5" t="s">
        <v>6</v>
      </c>
      <c r="K5" s="1" t="e">
        <f t="shared" si="1"/>
        <v>#DIV/0!</v>
      </c>
      <c r="M5" t="s">
        <v>6</v>
      </c>
      <c r="Q5" t="e">
        <f t="shared" si="2"/>
        <v>#DIV/0!</v>
      </c>
    </row>
    <row r="6" spans="1:18" x14ac:dyDescent="0.2">
      <c r="A6" t="s">
        <v>7</v>
      </c>
      <c r="E6" s="2" t="e">
        <f t="shared" si="0"/>
        <v>#DIV/0!</v>
      </c>
      <c r="G6" t="s">
        <v>7</v>
      </c>
      <c r="K6" s="1" t="e">
        <f t="shared" si="1"/>
        <v>#DIV/0!</v>
      </c>
      <c r="M6" t="s">
        <v>7</v>
      </c>
      <c r="Q6" t="e">
        <f t="shared" si="2"/>
        <v>#DIV/0!</v>
      </c>
    </row>
    <row r="7" spans="1:18" x14ac:dyDescent="0.2">
      <c r="A7" t="s">
        <v>8</v>
      </c>
      <c r="B7" s="5"/>
      <c r="E7" s="5" t="e">
        <f t="shared" si="0"/>
        <v>#DIV/0!</v>
      </c>
      <c r="G7" t="s">
        <v>8</v>
      </c>
      <c r="K7" s="1" t="e">
        <f t="shared" si="1"/>
        <v>#DIV/0!</v>
      </c>
      <c r="M7" t="s">
        <v>8</v>
      </c>
      <c r="Q7" t="e">
        <f t="shared" si="2"/>
        <v>#DIV/0!</v>
      </c>
    </row>
    <row r="8" spans="1:18" x14ac:dyDescent="0.2">
      <c r="A8" t="s">
        <v>9</v>
      </c>
      <c r="E8" s="2" t="e">
        <f t="shared" si="0"/>
        <v>#DIV/0!</v>
      </c>
      <c r="G8" t="s">
        <v>9</v>
      </c>
      <c r="K8" s="1" t="e">
        <f t="shared" si="1"/>
        <v>#DIV/0!</v>
      </c>
      <c r="M8" t="s">
        <v>9</v>
      </c>
      <c r="Q8" t="e">
        <f t="shared" si="2"/>
        <v>#DIV/0!</v>
      </c>
    </row>
    <row r="9" spans="1:18" x14ac:dyDescent="0.2">
      <c r="E9" s="6" t="e">
        <f>AVERAGE(E3:E8)</f>
        <v>#DIV/0!</v>
      </c>
      <c r="R9" t="s">
        <v>52</v>
      </c>
    </row>
    <row r="10" spans="1:18" x14ac:dyDescent="0.2">
      <c r="A10" t="s">
        <v>10</v>
      </c>
      <c r="B10">
        <v>65.400000000000006</v>
      </c>
      <c r="C10">
        <v>70.8</v>
      </c>
      <c r="D10">
        <v>65.5</v>
      </c>
      <c r="E10" s="5">
        <f>AVERAGE(B10:D10)</f>
        <v>67.233333333333334</v>
      </c>
      <c r="G10" t="s">
        <v>10</v>
      </c>
      <c r="H10" s="2">
        <v>22.2</v>
      </c>
      <c r="I10" s="2">
        <v>21.7</v>
      </c>
      <c r="J10" s="2">
        <v>26.9</v>
      </c>
      <c r="K10" s="2">
        <f>AVERAGE(H10:J10)</f>
        <v>23.599999999999998</v>
      </c>
      <c r="M10" t="s">
        <v>10</v>
      </c>
      <c r="N10" s="2">
        <v>2.1</v>
      </c>
      <c r="O10" s="2">
        <v>1.17</v>
      </c>
      <c r="P10" s="2">
        <v>1.42</v>
      </c>
      <c r="Q10" s="2">
        <f>AVERAGE(N10:P10)</f>
        <v>1.5633333333333332</v>
      </c>
      <c r="R10" s="5">
        <f>100-E10-K10-Q10</f>
        <v>7.6033333333333344</v>
      </c>
    </row>
    <row r="11" spans="1:18" x14ac:dyDescent="0.2">
      <c r="A11" t="s">
        <v>11</v>
      </c>
      <c r="B11">
        <v>66.400000000000006</v>
      </c>
      <c r="C11">
        <v>67.3</v>
      </c>
      <c r="D11">
        <v>71.3</v>
      </c>
      <c r="E11" s="5">
        <f t="shared" ref="E11:E29" si="3">AVERAGE(B11:D11)</f>
        <v>68.333333333333329</v>
      </c>
      <c r="G11" t="s">
        <v>11</v>
      </c>
      <c r="H11" s="2">
        <v>24.6</v>
      </c>
      <c r="I11" s="2">
        <v>20.3</v>
      </c>
      <c r="J11" s="2">
        <v>20.2</v>
      </c>
      <c r="K11" s="2">
        <f t="shared" ref="K11:K15" si="4">AVERAGE(H11:J11)</f>
        <v>21.700000000000003</v>
      </c>
      <c r="M11" t="s">
        <v>11</v>
      </c>
      <c r="N11" s="2">
        <v>2.2000000000000002</v>
      </c>
      <c r="O11" s="2">
        <v>1.6</v>
      </c>
      <c r="P11" s="2">
        <v>1.8</v>
      </c>
      <c r="Q11" s="2">
        <f t="shared" ref="Q11:Q15" si="5">AVERAGE(N11:P11)</f>
        <v>1.8666666666666669</v>
      </c>
      <c r="R11" s="5">
        <f>100-E11-K11-Q11</f>
        <v>8.1000000000000014</v>
      </c>
    </row>
    <row r="12" spans="1:18" x14ac:dyDescent="0.2">
      <c r="A12" t="s">
        <v>12</v>
      </c>
      <c r="B12">
        <v>68.2</v>
      </c>
      <c r="C12">
        <v>70.8</v>
      </c>
      <c r="D12">
        <v>65.3</v>
      </c>
      <c r="E12" s="5">
        <f t="shared" si="3"/>
        <v>68.100000000000009</v>
      </c>
      <c r="G12" t="s">
        <v>12</v>
      </c>
      <c r="H12" s="2">
        <v>24.2</v>
      </c>
      <c r="I12" s="2">
        <v>23.9</v>
      </c>
      <c r="J12" s="2">
        <v>28.4</v>
      </c>
      <c r="K12" s="2">
        <f t="shared" si="4"/>
        <v>25.5</v>
      </c>
      <c r="M12" t="s">
        <v>12</v>
      </c>
      <c r="N12" s="2">
        <v>1.5</v>
      </c>
      <c r="O12" s="2">
        <v>0.94</v>
      </c>
      <c r="P12" s="2">
        <v>1.19</v>
      </c>
      <c r="Q12" s="2">
        <f t="shared" si="5"/>
        <v>1.21</v>
      </c>
      <c r="R12" s="5">
        <f t="shared" ref="R12:R29" si="6">100-E12-K12-Q12</f>
        <v>5.1899999999999915</v>
      </c>
    </row>
    <row r="13" spans="1:18" x14ac:dyDescent="0.2">
      <c r="A13" t="s">
        <v>13</v>
      </c>
      <c r="B13">
        <v>76.099999999999994</v>
      </c>
      <c r="C13">
        <v>80.099999999999994</v>
      </c>
      <c r="D13">
        <v>80.599999999999994</v>
      </c>
      <c r="E13" s="2">
        <f t="shared" si="3"/>
        <v>78.933333333333323</v>
      </c>
      <c r="G13" t="s">
        <v>13</v>
      </c>
      <c r="H13" s="2">
        <v>17.809999999999999</v>
      </c>
      <c r="I13" s="2">
        <v>4.5599999999999996</v>
      </c>
      <c r="J13" s="2">
        <v>15.48</v>
      </c>
      <c r="K13" s="2">
        <f t="shared" si="4"/>
        <v>12.616666666666665</v>
      </c>
      <c r="M13" t="s">
        <v>13</v>
      </c>
      <c r="N13" s="2">
        <v>1.94</v>
      </c>
      <c r="O13" s="2">
        <v>1.18</v>
      </c>
      <c r="P13" s="2">
        <v>1.17</v>
      </c>
      <c r="Q13" s="2">
        <f t="shared" si="5"/>
        <v>1.43</v>
      </c>
      <c r="R13" s="5">
        <f t="shared" si="6"/>
        <v>7.020000000000012</v>
      </c>
    </row>
    <row r="14" spans="1:18" x14ac:dyDescent="0.2">
      <c r="A14" t="s">
        <v>14</v>
      </c>
      <c r="B14">
        <v>74.8</v>
      </c>
      <c r="C14">
        <v>75.7</v>
      </c>
      <c r="D14">
        <v>77.400000000000006</v>
      </c>
      <c r="E14" s="2">
        <f t="shared" si="3"/>
        <v>75.966666666666669</v>
      </c>
      <c r="G14" t="s">
        <v>14</v>
      </c>
      <c r="H14" s="2">
        <v>14.9</v>
      </c>
      <c r="I14" s="2">
        <v>13</v>
      </c>
      <c r="J14" s="2">
        <v>14.3</v>
      </c>
      <c r="K14" s="2">
        <f t="shared" si="4"/>
        <v>14.066666666666668</v>
      </c>
      <c r="M14" t="s">
        <v>14</v>
      </c>
      <c r="N14" s="2">
        <v>0.78</v>
      </c>
      <c r="O14" s="2">
        <v>1.21</v>
      </c>
      <c r="P14" s="2">
        <v>0.83</v>
      </c>
      <c r="Q14" s="2">
        <f t="shared" si="5"/>
        <v>0.94</v>
      </c>
      <c r="R14" s="5">
        <f t="shared" si="6"/>
        <v>9.0266666666666637</v>
      </c>
    </row>
    <row r="15" spans="1:18" x14ac:dyDescent="0.2">
      <c r="A15" t="s">
        <v>15</v>
      </c>
      <c r="B15">
        <v>75.5</v>
      </c>
      <c r="C15">
        <v>72</v>
      </c>
      <c r="D15">
        <v>70.099999999999994</v>
      </c>
      <c r="E15" s="2">
        <f t="shared" si="3"/>
        <v>72.533333333333331</v>
      </c>
      <c r="G15" t="s">
        <v>15</v>
      </c>
      <c r="H15" s="2">
        <v>11.6</v>
      </c>
      <c r="I15" s="2">
        <v>14.2</v>
      </c>
      <c r="J15" s="2">
        <v>14.9</v>
      </c>
      <c r="K15" s="2">
        <f t="shared" si="4"/>
        <v>13.566666666666665</v>
      </c>
      <c r="M15" t="s">
        <v>15</v>
      </c>
      <c r="N15" s="2">
        <v>0.99</v>
      </c>
      <c r="O15" s="2">
        <v>1.19</v>
      </c>
      <c r="P15" s="2">
        <v>1.54</v>
      </c>
      <c r="Q15" s="2">
        <f t="shared" si="5"/>
        <v>1.24</v>
      </c>
      <c r="R15" s="5">
        <f>100-E15-K15-Q15</f>
        <v>12.660000000000004</v>
      </c>
    </row>
    <row r="16" spans="1:18" x14ac:dyDescent="0.2">
      <c r="E16" s="3">
        <f>AVERAGE(E10:E15)</f>
        <v>71.850000000000009</v>
      </c>
      <c r="R16" s="5"/>
    </row>
    <row r="17" spans="1:18" x14ac:dyDescent="0.2">
      <c r="A17" t="s">
        <v>16</v>
      </c>
      <c r="B17">
        <v>66.3</v>
      </c>
      <c r="C17">
        <v>59.4</v>
      </c>
      <c r="D17">
        <v>64.8</v>
      </c>
      <c r="E17" s="2">
        <f t="shared" si="3"/>
        <v>63.5</v>
      </c>
      <c r="G17" t="s">
        <v>16</v>
      </c>
      <c r="H17" s="2">
        <v>18.399999999999999</v>
      </c>
      <c r="I17" s="2">
        <v>29.1</v>
      </c>
      <c r="J17" s="2">
        <v>20.9</v>
      </c>
      <c r="K17" s="2">
        <f>AVERAGE(H17:J17)</f>
        <v>22.8</v>
      </c>
      <c r="M17" t="s">
        <v>16</v>
      </c>
      <c r="N17" s="2">
        <v>2.61</v>
      </c>
      <c r="O17" s="2">
        <v>5.2</v>
      </c>
      <c r="P17" s="2">
        <v>2.21</v>
      </c>
      <c r="Q17" s="2">
        <f>AVERAGE(N17:P17)</f>
        <v>3.34</v>
      </c>
      <c r="R17" s="5">
        <f t="shared" ref="R17:R22" si="7">100-E17-K17-Q17</f>
        <v>10.36</v>
      </c>
    </row>
    <row r="18" spans="1:18" x14ac:dyDescent="0.2">
      <c r="A18" t="s">
        <v>17</v>
      </c>
      <c r="B18">
        <v>65.2</v>
      </c>
      <c r="C18">
        <v>68.900000000000006</v>
      </c>
      <c r="D18">
        <v>70.400000000000006</v>
      </c>
      <c r="E18" s="2">
        <f t="shared" si="3"/>
        <v>68.166666666666671</v>
      </c>
      <c r="G18" t="s">
        <v>17</v>
      </c>
      <c r="H18" s="2">
        <v>18.7</v>
      </c>
      <c r="I18" s="2">
        <v>19.2</v>
      </c>
      <c r="J18" s="2">
        <v>22.1</v>
      </c>
      <c r="K18" s="2">
        <f t="shared" ref="K18:K22" si="8">AVERAGE(H18:J18)</f>
        <v>20</v>
      </c>
      <c r="M18" t="s">
        <v>17</v>
      </c>
      <c r="N18" s="2">
        <v>1.19</v>
      </c>
      <c r="O18" s="2">
        <v>1.05</v>
      </c>
      <c r="P18" s="2">
        <v>1.02</v>
      </c>
      <c r="Q18" s="2">
        <f t="shared" ref="Q18:Q22" si="9">AVERAGE(N18:P18)</f>
        <v>1.0866666666666667</v>
      </c>
      <c r="R18" s="5">
        <f t="shared" si="7"/>
        <v>10.746666666666663</v>
      </c>
    </row>
    <row r="19" spans="1:18" x14ac:dyDescent="0.2">
      <c r="A19" t="s">
        <v>18</v>
      </c>
      <c r="B19">
        <v>77.400000000000006</v>
      </c>
      <c r="C19">
        <v>74.8</v>
      </c>
      <c r="D19">
        <v>75.8</v>
      </c>
      <c r="E19" s="2">
        <f t="shared" si="3"/>
        <v>76</v>
      </c>
      <c r="G19" t="s">
        <v>18</v>
      </c>
      <c r="H19" s="2">
        <v>10.3</v>
      </c>
      <c r="I19" s="2">
        <v>10.8</v>
      </c>
      <c r="J19" s="2">
        <v>9.9700000000000006</v>
      </c>
      <c r="K19" s="2">
        <f t="shared" si="8"/>
        <v>10.356666666666667</v>
      </c>
      <c r="M19" t="s">
        <v>18</v>
      </c>
      <c r="N19" s="2">
        <v>0.56000000000000005</v>
      </c>
      <c r="O19" s="2">
        <v>0.62</v>
      </c>
      <c r="P19" s="2">
        <v>0.47</v>
      </c>
      <c r="Q19" s="2">
        <f t="shared" si="9"/>
        <v>0.55000000000000004</v>
      </c>
      <c r="R19" s="5">
        <f t="shared" si="7"/>
        <v>13.093333333333332</v>
      </c>
    </row>
    <row r="20" spans="1:18" x14ac:dyDescent="0.2">
      <c r="A20" t="s">
        <v>19</v>
      </c>
      <c r="B20">
        <v>69.7</v>
      </c>
      <c r="C20">
        <v>69.599999999999994</v>
      </c>
      <c r="D20">
        <v>68.5</v>
      </c>
      <c r="E20" s="2">
        <f t="shared" si="3"/>
        <v>69.266666666666666</v>
      </c>
      <c r="G20" t="s">
        <v>19</v>
      </c>
      <c r="H20" s="2">
        <v>11.2</v>
      </c>
      <c r="I20" s="2">
        <v>10.4</v>
      </c>
      <c r="J20" s="2">
        <v>11.4</v>
      </c>
      <c r="K20" s="2">
        <f t="shared" si="8"/>
        <v>11</v>
      </c>
      <c r="M20" t="s">
        <v>19</v>
      </c>
      <c r="N20" s="2">
        <v>0.65</v>
      </c>
      <c r="O20" s="2">
        <v>0.91</v>
      </c>
      <c r="P20" s="2">
        <v>0.63</v>
      </c>
      <c r="Q20" s="2">
        <f t="shared" si="9"/>
        <v>0.73</v>
      </c>
      <c r="R20" s="5">
        <f t="shared" si="7"/>
        <v>19.003333333333334</v>
      </c>
    </row>
    <row r="21" spans="1:18" x14ac:dyDescent="0.2">
      <c r="A21" t="s">
        <v>20</v>
      </c>
      <c r="B21">
        <v>79.099999999999994</v>
      </c>
      <c r="C21">
        <v>79.7</v>
      </c>
      <c r="D21">
        <v>79.900000000000006</v>
      </c>
      <c r="E21" s="2">
        <f t="shared" si="3"/>
        <v>79.566666666666677</v>
      </c>
      <c r="G21" t="s">
        <v>20</v>
      </c>
      <c r="H21" s="2">
        <v>12</v>
      </c>
      <c r="I21" s="2">
        <v>11.1</v>
      </c>
      <c r="J21" s="2">
        <v>10.4</v>
      </c>
      <c r="K21" s="2">
        <f t="shared" si="8"/>
        <v>11.166666666666666</v>
      </c>
      <c r="M21" t="s">
        <v>20</v>
      </c>
      <c r="N21" s="2">
        <v>0.45</v>
      </c>
      <c r="O21" s="2">
        <v>0.56000000000000005</v>
      </c>
      <c r="P21" s="2">
        <v>1.3</v>
      </c>
      <c r="Q21" s="2">
        <f t="shared" si="9"/>
        <v>0.77</v>
      </c>
      <c r="R21" s="5">
        <f t="shared" si="7"/>
        <v>8.4966666666666573</v>
      </c>
    </row>
    <row r="22" spans="1:18" x14ac:dyDescent="0.2">
      <c r="A22" t="s">
        <v>21</v>
      </c>
      <c r="B22">
        <v>69.599999999999994</v>
      </c>
      <c r="C22">
        <v>68.900000000000006</v>
      </c>
      <c r="D22">
        <v>73.2</v>
      </c>
      <c r="E22" s="2">
        <f t="shared" si="3"/>
        <v>70.566666666666663</v>
      </c>
      <c r="G22" t="s">
        <v>21</v>
      </c>
      <c r="H22" s="2">
        <v>16.8</v>
      </c>
      <c r="I22" s="2">
        <v>18.2</v>
      </c>
      <c r="J22" s="2">
        <v>17.5</v>
      </c>
      <c r="K22" s="2">
        <f t="shared" si="8"/>
        <v>17.5</v>
      </c>
      <c r="M22" t="s">
        <v>21</v>
      </c>
      <c r="N22" s="2">
        <v>1.5</v>
      </c>
      <c r="O22" s="2">
        <v>1.2</v>
      </c>
      <c r="P22" s="2">
        <v>1.8</v>
      </c>
      <c r="Q22" s="2">
        <f t="shared" si="9"/>
        <v>1.5</v>
      </c>
      <c r="R22" s="5">
        <f t="shared" si="7"/>
        <v>10.433333333333337</v>
      </c>
    </row>
    <row r="23" spans="1:18" x14ac:dyDescent="0.2">
      <c r="E23" s="4">
        <f>AVERAGE(E17:E22)</f>
        <v>71.177777777777777</v>
      </c>
      <c r="R23" s="5"/>
    </row>
    <row r="24" spans="1:18" x14ac:dyDescent="0.2">
      <c r="A24" t="s">
        <v>22</v>
      </c>
      <c r="B24">
        <v>52.8</v>
      </c>
      <c r="C24">
        <v>54.5</v>
      </c>
      <c r="D24">
        <v>61.2</v>
      </c>
      <c r="E24" s="2">
        <f t="shared" si="3"/>
        <v>56.166666666666664</v>
      </c>
      <c r="G24" t="s">
        <v>22</v>
      </c>
      <c r="H24" s="2">
        <v>40.700000000000003</v>
      </c>
      <c r="I24" s="2">
        <v>40.1</v>
      </c>
      <c r="J24" s="2">
        <v>32.200000000000003</v>
      </c>
      <c r="K24" s="2">
        <f>AVERAGE(H24:J24)</f>
        <v>37.666666666666671</v>
      </c>
      <c r="M24" t="s">
        <v>22</v>
      </c>
      <c r="N24" s="2">
        <v>1.41</v>
      </c>
      <c r="O24" s="2">
        <v>1.25</v>
      </c>
      <c r="P24" s="2">
        <v>0.96</v>
      </c>
      <c r="Q24" s="2">
        <f>AVERAGE(N24:P24)</f>
        <v>1.2066666666666668</v>
      </c>
      <c r="R24" s="5">
        <f>100-E24-K24-Q24</f>
        <v>4.9599999999999973</v>
      </c>
    </row>
    <row r="25" spans="1:18" x14ac:dyDescent="0.2">
      <c r="A25" t="s">
        <v>23</v>
      </c>
      <c r="B25">
        <v>74.5</v>
      </c>
      <c r="C25">
        <v>67.7</v>
      </c>
      <c r="D25">
        <v>75.599999999999994</v>
      </c>
      <c r="E25" s="2">
        <f t="shared" si="3"/>
        <v>72.599999999999994</v>
      </c>
      <c r="G25" t="s">
        <v>23</v>
      </c>
      <c r="H25" s="2">
        <v>25.5</v>
      </c>
      <c r="I25" s="2">
        <v>20.100000000000001</v>
      </c>
      <c r="J25" s="2">
        <v>29.3</v>
      </c>
      <c r="K25" s="2">
        <f>AVERAGE(H25:J25)</f>
        <v>24.966666666666669</v>
      </c>
      <c r="M25" t="s">
        <v>23</v>
      </c>
      <c r="N25" s="2">
        <v>1.2</v>
      </c>
      <c r="O25" s="2">
        <v>1.1000000000000001</v>
      </c>
      <c r="P25" s="2">
        <v>0.5</v>
      </c>
      <c r="Q25" s="2">
        <f>AVERAGE(N25:P25)</f>
        <v>0.93333333333333324</v>
      </c>
      <c r="R25" s="5">
        <f>100-E25-K25-Q25</f>
        <v>1.500000000000004</v>
      </c>
    </row>
    <row r="26" spans="1:18" x14ac:dyDescent="0.2">
      <c r="A26" t="s">
        <v>24</v>
      </c>
      <c r="B26">
        <v>59.6</v>
      </c>
      <c r="C26">
        <v>58.6</v>
      </c>
      <c r="D26">
        <v>55.9</v>
      </c>
      <c r="E26" s="2">
        <f t="shared" si="3"/>
        <v>58.033333333333331</v>
      </c>
      <c r="G26" t="s">
        <v>24</v>
      </c>
      <c r="H26">
        <v>25.1</v>
      </c>
      <c r="I26">
        <v>26.6</v>
      </c>
      <c r="J26">
        <v>27.6</v>
      </c>
      <c r="K26" s="2">
        <f>AVERAGE(H12:J12)</f>
        <v>25.5</v>
      </c>
      <c r="M26" t="s">
        <v>24</v>
      </c>
      <c r="N26">
        <v>2.13</v>
      </c>
      <c r="O26">
        <v>2.48</v>
      </c>
      <c r="P26">
        <v>3.1</v>
      </c>
      <c r="Q26" s="2">
        <f>AVERAGE(N12:P12)</f>
        <v>1.21</v>
      </c>
      <c r="R26" s="5">
        <f>100-E26-K26-Q26</f>
        <v>15.256666666666668</v>
      </c>
    </row>
    <row r="27" spans="1:18" x14ac:dyDescent="0.2">
      <c r="A27" t="s">
        <v>25</v>
      </c>
      <c r="B27">
        <v>56.6</v>
      </c>
      <c r="C27">
        <v>56</v>
      </c>
      <c r="D27">
        <v>58.4</v>
      </c>
      <c r="E27" s="2">
        <f t="shared" si="3"/>
        <v>57</v>
      </c>
      <c r="G27" t="s">
        <v>25</v>
      </c>
      <c r="H27" s="2">
        <v>30</v>
      </c>
      <c r="I27" s="2">
        <v>31.2</v>
      </c>
      <c r="J27" s="2">
        <v>27.6</v>
      </c>
      <c r="K27" s="2">
        <f t="shared" ref="K27:K29" si="10">AVERAGE(H27:J27)</f>
        <v>29.600000000000005</v>
      </c>
      <c r="M27" t="s">
        <v>25</v>
      </c>
      <c r="N27" s="2">
        <v>1.82</v>
      </c>
      <c r="O27" s="2">
        <v>1.54</v>
      </c>
      <c r="P27" s="2">
        <v>1.97</v>
      </c>
      <c r="Q27" s="2">
        <f t="shared" ref="Q27:Q29" si="11">AVERAGE(N27:P27)</f>
        <v>1.7766666666666666</v>
      </c>
      <c r="R27" s="5">
        <f>100-E27-K27-Q27</f>
        <v>11.623333333333328</v>
      </c>
    </row>
    <row r="28" spans="1:18" x14ac:dyDescent="0.2">
      <c r="A28" t="s">
        <v>26</v>
      </c>
      <c r="B28">
        <v>46.3</v>
      </c>
      <c r="C28">
        <v>43.2</v>
      </c>
      <c r="D28">
        <v>42.6</v>
      </c>
      <c r="E28" s="2">
        <f t="shared" si="3"/>
        <v>44.033333333333331</v>
      </c>
      <c r="G28" t="s">
        <v>26</v>
      </c>
      <c r="H28" s="2">
        <v>25.3</v>
      </c>
      <c r="I28" s="2">
        <v>7.6</v>
      </c>
      <c r="J28" s="2">
        <v>27</v>
      </c>
      <c r="K28" s="2">
        <f t="shared" si="10"/>
        <v>19.966666666666665</v>
      </c>
      <c r="M28" t="s">
        <v>26</v>
      </c>
      <c r="N28" s="2">
        <v>3.66</v>
      </c>
      <c r="O28" s="2">
        <v>4.9800000000000004</v>
      </c>
      <c r="P28" s="2">
        <v>5.08</v>
      </c>
      <c r="Q28" s="2">
        <f t="shared" si="11"/>
        <v>4.5733333333333333</v>
      </c>
      <c r="R28" s="5">
        <f>100-E28-K28-Q28</f>
        <v>31.426666666666666</v>
      </c>
    </row>
    <row r="29" spans="1:18" x14ac:dyDescent="0.2">
      <c r="A29" t="s">
        <v>27</v>
      </c>
      <c r="B29">
        <v>56.3</v>
      </c>
      <c r="C29">
        <v>55.7</v>
      </c>
      <c r="D29">
        <v>54.9</v>
      </c>
      <c r="E29" s="2">
        <f t="shared" si="3"/>
        <v>55.633333333333333</v>
      </c>
      <c r="G29" t="s">
        <v>27</v>
      </c>
      <c r="H29" s="2">
        <v>26.9</v>
      </c>
      <c r="I29" s="2">
        <v>28.9</v>
      </c>
      <c r="J29" s="2">
        <v>32.1</v>
      </c>
      <c r="K29" s="2">
        <f t="shared" si="10"/>
        <v>29.3</v>
      </c>
      <c r="M29" t="s">
        <v>27</v>
      </c>
      <c r="N29" s="2">
        <v>3.2</v>
      </c>
      <c r="O29" s="2">
        <v>1.8</v>
      </c>
      <c r="P29" s="2">
        <v>1.5</v>
      </c>
      <c r="Q29" s="2">
        <f t="shared" si="11"/>
        <v>2.1666666666666665</v>
      </c>
      <c r="R29" s="5">
        <f t="shared" si="6"/>
        <v>12.9</v>
      </c>
    </row>
    <row r="30" spans="1:18" x14ac:dyDescent="0.2">
      <c r="E30" s="7">
        <f>AVERAGE(E24:E29)</f>
        <v>57.24444444444444</v>
      </c>
    </row>
  </sheetData>
  <mergeCells count="3">
    <mergeCell ref="B1:E1"/>
    <mergeCell ref="H1:K1"/>
    <mergeCell ref="N1:Q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activeCell="E25" sqref="E25:E29"/>
    </sheetView>
  </sheetViews>
  <sheetFormatPr baseColWidth="10" defaultRowHeight="16" x14ac:dyDescent="0.2"/>
  <cols>
    <col min="17" max="17" width="11.6640625" bestFit="1" customWidth="1"/>
  </cols>
  <sheetData>
    <row r="1" spans="1:17" x14ac:dyDescent="0.2">
      <c r="B1" s="12" t="s">
        <v>39</v>
      </c>
      <c r="C1" s="12"/>
      <c r="D1" s="12"/>
      <c r="E1" s="12"/>
      <c r="H1" s="12" t="s">
        <v>40</v>
      </c>
      <c r="I1" s="12"/>
      <c r="J1" s="12"/>
      <c r="K1" s="12"/>
      <c r="N1" s="12" t="s">
        <v>41</v>
      </c>
      <c r="O1" s="12"/>
      <c r="P1" s="12"/>
      <c r="Q1" s="12"/>
    </row>
    <row r="2" spans="1:17" x14ac:dyDescent="0.2">
      <c r="B2" t="s">
        <v>2</v>
      </c>
      <c r="C2" t="s">
        <v>3</v>
      </c>
      <c r="D2" t="s">
        <v>4</v>
      </c>
      <c r="E2" t="s">
        <v>5</v>
      </c>
      <c r="H2" t="s">
        <v>2</v>
      </c>
      <c r="I2" t="s">
        <v>3</v>
      </c>
      <c r="J2" t="s">
        <v>4</v>
      </c>
      <c r="K2" t="s">
        <v>5</v>
      </c>
      <c r="N2" t="s">
        <v>2</v>
      </c>
      <c r="O2" t="s">
        <v>3</v>
      </c>
      <c r="P2" t="s">
        <v>4</v>
      </c>
      <c r="Q2" t="s">
        <v>5</v>
      </c>
    </row>
    <row r="3" spans="1:17" x14ac:dyDescent="0.2">
      <c r="A3" t="s">
        <v>0</v>
      </c>
      <c r="B3">
        <v>0.11</v>
      </c>
      <c r="C3">
        <v>4.8000000000000001E-2</v>
      </c>
      <c r="D3">
        <v>2.9000000000000001E-2</v>
      </c>
      <c r="E3" s="2">
        <f>AVERAGE(B3:D3)</f>
        <v>6.2333333333333331E-2</v>
      </c>
      <c r="G3" t="s">
        <v>0</v>
      </c>
      <c r="H3">
        <v>1.05</v>
      </c>
      <c r="I3">
        <v>1.47</v>
      </c>
      <c r="J3">
        <v>1.3</v>
      </c>
      <c r="K3" s="2">
        <f>AVERAGE(H3:J3)</f>
        <v>1.2733333333333334</v>
      </c>
      <c r="M3" t="s">
        <v>0</v>
      </c>
      <c r="N3">
        <v>47.1</v>
      </c>
      <c r="O3">
        <v>50.5</v>
      </c>
      <c r="P3">
        <v>54.6</v>
      </c>
      <c r="Q3" s="2">
        <f>AVERAGE(N3:P3)</f>
        <v>50.733333333333327</v>
      </c>
    </row>
    <row r="4" spans="1:17" x14ac:dyDescent="0.2">
      <c r="A4" t="s">
        <v>1</v>
      </c>
      <c r="B4">
        <v>4.1000000000000002E-2</v>
      </c>
      <c r="C4">
        <v>0.13</v>
      </c>
      <c r="D4">
        <v>5.0999999999999997E-2</v>
      </c>
      <c r="E4" s="2">
        <f t="shared" ref="E4:E8" si="0">AVERAGE(B4:D4)</f>
        <v>7.3999999999999996E-2</v>
      </c>
      <c r="G4" t="s">
        <v>1</v>
      </c>
      <c r="H4">
        <v>2.14</v>
      </c>
      <c r="I4">
        <v>1.99</v>
      </c>
      <c r="J4">
        <v>2.13</v>
      </c>
      <c r="K4" s="2">
        <f t="shared" ref="K4:K8" si="1">AVERAGE(H4:J4)</f>
        <v>2.0866666666666664</v>
      </c>
      <c r="M4" t="s">
        <v>1</v>
      </c>
      <c r="N4">
        <v>50.5</v>
      </c>
      <c r="O4">
        <v>52.1</v>
      </c>
      <c r="P4">
        <v>55.7</v>
      </c>
      <c r="Q4" s="2">
        <f t="shared" ref="Q4:Q8" si="2">AVERAGE(N4:P4)</f>
        <v>52.766666666666673</v>
      </c>
    </row>
    <row r="5" spans="1:17" x14ac:dyDescent="0.2">
      <c r="A5" t="s">
        <v>6</v>
      </c>
      <c r="B5">
        <v>0.99</v>
      </c>
      <c r="C5">
        <v>0.35</v>
      </c>
      <c r="D5">
        <v>0.46</v>
      </c>
      <c r="E5" s="2">
        <f t="shared" si="0"/>
        <v>0.6</v>
      </c>
      <c r="G5" t="s">
        <v>6</v>
      </c>
      <c r="H5">
        <v>3.29</v>
      </c>
      <c r="I5">
        <v>3.61</v>
      </c>
      <c r="J5">
        <v>4.47</v>
      </c>
      <c r="K5" s="2">
        <f t="shared" si="1"/>
        <v>3.7900000000000005</v>
      </c>
      <c r="M5" t="s">
        <v>6</v>
      </c>
      <c r="N5">
        <v>42</v>
      </c>
      <c r="O5">
        <v>43.3</v>
      </c>
      <c r="P5">
        <v>45</v>
      </c>
      <c r="Q5" s="2">
        <f t="shared" si="2"/>
        <v>43.433333333333337</v>
      </c>
    </row>
    <row r="6" spans="1:17" x14ac:dyDescent="0.2">
      <c r="A6" t="s">
        <v>7</v>
      </c>
      <c r="B6">
        <v>0.57999999999999996</v>
      </c>
      <c r="C6">
        <v>0.73</v>
      </c>
      <c r="D6">
        <v>0.82</v>
      </c>
      <c r="E6" s="2">
        <f t="shared" si="0"/>
        <v>0.71</v>
      </c>
      <c r="G6" t="s">
        <v>7</v>
      </c>
      <c r="H6">
        <v>6.97</v>
      </c>
      <c r="I6">
        <v>3.25</v>
      </c>
      <c r="J6">
        <v>3.52</v>
      </c>
      <c r="K6" s="2">
        <f t="shared" si="1"/>
        <v>4.5799999999999992</v>
      </c>
      <c r="M6" t="s">
        <v>7</v>
      </c>
      <c r="N6">
        <v>53.6</v>
      </c>
      <c r="O6">
        <v>47.5</v>
      </c>
      <c r="P6">
        <v>51.5</v>
      </c>
      <c r="Q6" s="2">
        <f t="shared" si="2"/>
        <v>50.866666666666667</v>
      </c>
    </row>
    <row r="7" spans="1:17" x14ac:dyDescent="0.2">
      <c r="A7" t="s">
        <v>8</v>
      </c>
      <c r="B7" s="5">
        <v>1.26</v>
      </c>
      <c r="C7">
        <v>1.29</v>
      </c>
      <c r="D7">
        <v>1.24</v>
      </c>
      <c r="E7" s="2">
        <f t="shared" si="0"/>
        <v>1.2633333333333334</v>
      </c>
      <c r="G7" t="s">
        <v>8</v>
      </c>
      <c r="H7">
        <v>6.91</v>
      </c>
      <c r="I7">
        <v>6.2</v>
      </c>
      <c r="J7">
        <v>6.1</v>
      </c>
      <c r="K7" s="2">
        <f t="shared" si="1"/>
        <v>6.4033333333333333</v>
      </c>
      <c r="M7" t="s">
        <v>8</v>
      </c>
      <c r="N7">
        <v>56.3</v>
      </c>
      <c r="O7">
        <v>52.3</v>
      </c>
      <c r="P7">
        <v>54.3</v>
      </c>
      <c r="Q7" s="2">
        <f t="shared" si="2"/>
        <v>54.29999999999999</v>
      </c>
    </row>
    <row r="8" spans="1:17" x14ac:dyDescent="0.2">
      <c r="A8" t="s">
        <v>9</v>
      </c>
      <c r="B8">
        <v>1.05</v>
      </c>
      <c r="C8">
        <v>0.98</v>
      </c>
      <c r="D8">
        <v>0.79</v>
      </c>
      <c r="E8" s="2">
        <f t="shared" si="0"/>
        <v>0.94000000000000006</v>
      </c>
      <c r="G8" t="s">
        <v>9</v>
      </c>
      <c r="H8">
        <v>2.34</v>
      </c>
      <c r="I8">
        <v>3.55</v>
      </c>
      <c r="J8">
        <v>2.98</v>
      </c>
      <c r="K8" s="2">
        <f t="shared" si="1"/>
        <v>2.9566666666666666</v>
      </c>
      <c r="M8" t="s">
        <v>9</v>
      </c>
      <c r="N8">
        <v>42.57</v>
      </c>
      <c r="O8">
        <v>48.77</v>
      </c>
      <c r="P8">
        <v>45.67</v>
      </c>
      <c r="Q8" s="2">
        <f t="shared" si="2"/>
        <v>45.669999999999995</v>
      </c>
    </row>
    <row r="9" spans="1:17" x14ac:dyDescent="0.2">
      <c r="E9" s="6">
        <f>AVERAGE(E3:E8)</f>
        <v>0.60827777777777781</v>
      </c>
      <c r="K9" s="2"/>
      <c r="Q9" s="2"/>
    </row>
    <row r="10" spans="1:17" x14ac:dyDescent="0.2">
      <c r="A10" t="s">
        <v>10</v>
      </c>
      <c r="B10">
        <v>0</v>
      </c>
      <c r="C10">
        <v>0</v>
      </c>
      <c r="D10">
        <v>0</v>
      </c>
      <c r="E10" s="2">
        <f>AVERAGE(B10:D10)</f>
        <v>0</v>
      </c>
      <c r="G10" t="s">
        <v>10</v>
      </c>
      <c r="H10" s="2">
        <v>2.08</v>
      </c>
      <c r="I10" s="2">
        <v>1.86</v>
      </c>
      <c r="J10" s="2">
        <v>1.27</v>
      </c>
      <c r="K10" s="2">
        <f>AVERAGE(H10:J10)</f>
        <v>1.736666666666667</v>
      </c>
      <c r="M10" t="s">
        <v>10</v>
      </c>
      <c r="N10" s="2">
        <v>48.2</v>
      </c>
      <c r="O10" s="2">
        <v>47.2</v>
      </c>
      <c r="P10" s="2">
        <v>49</v>
      </c>
      <c r="Q10" s="2">
        <f>AVERAGE(N10:P10)</f>
        <v>48.133333333333333</v>
      </c>
    </row>
    <row r="11" spans="1:17" x14ac:dyDescent="0.2">
      <c r="A11" t="s">
        <v>11</v>
      </c>
      <c r="B11">
        <v>0</v>
      </c>
      <c r="C11">
        <v>0</v>
      </c>
      <c r="D11">
        <v>0</v>
      </c>
      <c r="E11" s="2">
        <f t="shared" ref="E11:E29" si="3">AVERAGE(B11:D11)</f>
        <v>0</v>
      </c>
      <c r="G11" t="s">
        <v>11</v>
      </c>
      <c r="H11" s="2">
        <v>3.04</v>
      </c>
      <c r="I11" s="2">
        <v>2.5499999999999998</v>
      </c>
      <c r="J11" s="2">
        <v>1.56</v>
      </c>
      <c r="K11" s="2">
        <f t="shared" ref="K11:K15" si="4">AVERAGE(H11:J11)</f>
        <v>2.3833333333333333</v>
      </c>
      <c r="M11" t="s">
        <v>11</v>
      </c>
      <c r="N11" s="2">
        <v>49</v>
      </c>
      <c r="O11" s="2">
        <v>47.7</v>
      </c>
      <c r="P11" s="2">
        <v>49.3</v>
      </c>
      <c r="Q11" s="2">
        <f t="shared" ref="Q11:Q15" si="5">AVERAGE(N11:P11)</f>
        <v>48.666666666666664</v>
      </c>
    </row>
    <row r="12" spans="1:17" x14ac:dyDescent="0.2">
      <c r="A12" t="s">
        <v>12</v>
      </c>
      <c r="B12">
        <v>0.72</v>
      </c>
      <c r="C12">
        <v>0.9</v>
      </c>
      <c r="D12">
        <v>0.98</v>
      </c>
      <c r="E12" s="2">
        <f t="shared" si="3"/>
        <v>0.8666666666666667</v>
      </c>
      <c r="G12" t="s">
        <v>12</v>
      </c>
      <c r="H12" s="2">
        <v>3.83</v>
      </c>
      <c r="I12" s="2">
        <v>5.36</v>
      </c>
      <c r="J12" s="2">
        <v>4.84</v>
      </c>
      <c r="K12" s="2">
        <f t="shared" si="4"/>
        <v>4.6766666666666667</v>
      </c>
      <c r="M12" t="s">
        <v>12</v>
      </c>
      <c r="N12" s="2">
        <v>41</v>
      </c>
      <c r="O12" s="2">
        <v>39.6</v>
      </c>
      <c r="P12" s="2">
        <v>40</v>
      </c>
      <c r="Q12" s="2">
        <f t="shared" si="5"/>
        <v>40.199999999999996</v>
      </c>
    </row>
    <row r="13" spans="1:17" x14ac:dyDescent="0.2">
      <c r="A13" t="s">
        <v>13</v>
      </c>
      <c r="B13">
        <v>0.55000000000000004</v>
      </c>
      <c r="C13">
        <v>0.51</v>
      </c>
      <c r="D13">
        <v>0.33</v>
      </c>
      <c r="E13" s="2">
        <f t="shared" si="3"/>
        <v>0.46333333333333337</v>
      </c>
      <c r="G13" t="s">
        <v>13</v>
      </c>
      <c r="H13" s="2">
        <v>2.79</v>
      </c>
      <c r="I13" s="2">
        <v>5.67</v>
      </c>
      <c r="J13" s="2">
        <v>2.46</v>
      </c>
      <c r="K13" s="2">
        <f t="shared" si="4"/>
        <v>3.6400000000000006</v>
      </c>
      <c r="M13" t="s">
        <v>13</v>
      </c>
      <c r="N13" s="2">
        <v>40.299999999999997</v>
      </c>
      <c r="O13" s="2">
        <v>41.9</v>
      </c>
      <c r="P13" s="2">
        <v>41.7</v>
      </c>
      <c r="Q13" s="2">
        <f t="shared" si="5"/>
        <v>41.3</v>
      </c>
    </row>
    <row r="14" spans="1:17" x14ac:dyDescent="0.2">
      <c r="A14" t="s">
        <v>14</v>
      </c>
      <c r="B14">
        <v>0.12</v>
      </c>
      <c r="C14">
        <v>0.1</v>
      </c>
      <c r="D14">
        <v>0.11</v>
      </c>
      <c r="E14" s="2">
        <f t="shared" si="3"/>
        <v>0.11</v>
      </c>
      <c r="G14" t="s">
        <v>14</v>
      </c>
      <c r="H14" s="2">
        <v>2.91</v>
      </c>
      <c r="I14" s="2">
        <v>2.86</v>
      </c>
      <c r="J14" s="2">
        <v>2.99</v>
      </c>
      <c r="K14" s="2">
        <f t="shared" si="4"/>
        <v>2.92</v>
      </c>
      <c r="M14" t="s">
        <v>14</v>
      </c>
      <c r="N14" s="2">
        <v>45.8</v>
      </c>
      <c r="O14" s="2">
        <v>46.8</v>
      </c>
      <c r="P14" s="2">
        <v>44.6</v>
      </c>
      <c r="Q14" s="2">
        <f t="shared" si="5"/>
        <v>45.733333333333327</v>
      </c>
    </row>
    <row r="15" spans="1:17" x14ac:dyDescent="0.2">
      <c r="A15" t="s">
        <v>15</v>
      </c>
      <c r="B15">
        <v>5.6000000000000001E-2</v>
      </c>
      <c r="C15">
        <v>4.9000000000000002E-2</v>
      </c>
      <c r="D15">
        <v>6.7000000000000004E-2</v>
      </c>
      <c r="E15" s="2">
        <f t="shared" si="3"/>
        <v>5.733333333333334E-2</v>
      </c>
      <c r="G15" t="s">
        <v>15</v>
      </c>
      <c r="H15" s="2">
        <v>2.9</v>
      </c>
      <c r="I15" s="2">
        <v>3.7</v>
      </c>
      <c r="J15" s="2">
        <v>2.77</v>
      </c>
      <c r="K15" s="2">
        <f t="shared" si="4"/>
        <v>3.1233333333333331</v>
      </c>
      <c r="M15" t="s">
        <v>15</v>
      </c>
      <c r="N15" s="2">
        <v>51.2</v>
      </c>
      <c r="O15" s="2">
        <v>55.3</v>
      </c>
      <c r="P15" s="2">
        <v>50.87</v>
      </c>
      <c r="Q15" s="2">
        <f t="shared" si="5"/>
        <v>52.456666666666671</v>
      </c>
    </row>
    <row r="16" spans="1:17" x14ac:dyDescent="0.2">
      <c r="E16" s="3">
        <f>AVERAGE(E10:E15)</f>
        <v>0.24955555555555556</v>
      </c>
      <c r="K16" s="2"/>
      <c r="Q16" s="2"/>
    </row>
    <row r="17" spans="1:17" x14ac:dyDescent="0.2">
      <c r="A17" t="s">
        <v>16</v>
      </c>
      <c r="B17">
        <v>3.5000000000000003E-2</v>
      </c>
      <c r="C17">
        <v>3.2000000000000001E-2</v>
      </c>
      <c r="D17">
        <v>0.22</v>
      </c>
      <c r="E17" s="2">
        <f t="shared" si="3"/>
        <v>9.5666666666666678E-2</v>
      </c>
      <c r="G17" t="s">
        <v>16</v>
      </c>
      <c r="H17" s="2">
        <v>5.6</v>
      </c>
      <c r="I17" s="2">
        <v>5.0999999999999996</v>
      </c>
      <c r="J17" s="2">
        <v>5.3</v>
      </c>
      <c r="K17" s="2">
        <f>AVERAGE(H17:J17)</f>
        <v>5.333333333333333</v>
      </c>
      <c r="M17" t="s">
        <v>16</v>
      </c>
      <c r="N17" s="2">
        <v>44.5</v>
      </c>
      <c r="O17" s="2">
        <v>43.9</v>
      </c>
      <c r="P17" s="2">
        <v>43.5</v>
      </c>
      <c r="Q17" s="2">
        <f>AVERAGE(N17:P17)</f>
        <v>43.966666666666669</v>
      </c>
    </row>
    <row r="18" spans="1:17" x14ac:dyDescent="0.2">
      <c r="A18" t="s">
        <v>17</v>
      </c>
      <c r="B18">
        <v>0.38</v>
      </c>
      <c r="C18">
        <v>0.32</v>
      </c>
      <c r="D18">
        <v>0.38</v>
      </c>
      <c r="E18" s="2">
        <f t="shared" si="3"/>
        <v>0.36000000000000004</v>
      </c>
      <c r="G18" t="s">
        <v>17</v>
      </c>
      <c r="H18" s="2">
        <v>5.44</v>
      </c>
      <c r="I18" s="2">
        <v>7.13</v>
      </c>
      <c r="J18" s="2">
        <v>6.24</v>
      </c>
      <c r="K18" s="2">
        <f t="shared" ref="K18:K22" si="6">AVERAGE(H18:J18)</f>
        <v>6.2700000000000005</v>
      </c>
      <c r="M18" t="s">
        <v>17</v>
      </c>
      <c r="N18" s="2">
        <v>42.8</v>
      </c>
      <c r="O18" s="2">
        <v>41.8</v>
      </c>
      <c r="P18" s="2">
        <v>42.2</v>
      </c>
      <c r="Q18" s="2">
        <f t="shared" ref="Q18:Q22" si="7">AVERAGE(N18:P18)</f>
        <v>42.266666666666666</v>
      </c>
    </row>
    <row r="19" spans="1:17" x14ac:dyDescent="0.2">
      <c r="A19" t="s">
        <v>18</v>
      </c>
      <c r="B19">
        <v>0.18</v>
      </c>
      <c r="C19">
        <v>0.12</v>
      </c>
      <c r="D19">
        <v>0.39</v>
      </c>
      <c r="E19" s="2">
        <f t="shared" si="3"/>
        <v>0.22999999999999998</v>
      </c>
      <c r="G19" t="s">
        <v>18</v>
      </c>
      <c r="H19" s="2">
        <v>5.84</v>
      </c>
      <c r="I19" s="2">
        <v>5.79</v>
      </c>
      <c r="J19" s="2">
        <v>6.64</v>
      </c>
      <c r="K19" s="2">
        <f t="shared" si="6"/>
        <v>6.09</v>
      </c>
      <c r="M19" t="s">
        <v>18</v>
      </c>
      <c r="N19" s="2">
        <v>46.3</v>
      </c>
      <c r="O19" s="2">
        <v>46</v>
      </c>
      <c r="P19" s="2">
        <v>44.6</v>
      </c>
      <c r="Q19" s="2">
        <f t="shared" si="7"/>
        <v>45.633333333333333</v>
      </c>
    </row>
    <row r="20" spans="1:17" x14ac:dyDescent="0.2">
      <c r="A20" t="s">
        <v>19</v>
      </c>
      <c r="B20">
        <v>8.3000000000000004E-2</v>
      </c>
      <c r="C20">
        <v>0.14000000000000001</v>
      </c>
      <c r="D20">
        <v>8.3000000000000004E-2</v>
      </c>
      <c r="E20" s="2">
        <f t="shared" si="3"/>
        <v>0.10200000000000002</v>
      </c>
      <c r="G20" t="s">
        <v>19</v>
      </c>
      <c r="H20" s="2">
        <v>5.86</v>
      </c>
      <c r="I20" s="2">
        <v>5.69</v>
      </c>
      <c r="J20" s="2">
        <v>5.98</v>
      </c>
      <c r="K20" s="2">
        <f t="shared" si="6"/>
        <v>5.8433333333333337</v>
      </c>
      <c r="M20" t="s">
        <v>19</v>
      </c>
      <c r="N20" s="2">
        <v>49.7</v>
      </c>
      <c r="O20" s="2">
        <v>47.5</v>
      </c>
      <c r="P20" s="2">
        <v>50.2</v>
      </c>
      <c r="Q20" s="2">
        <f t="shared" si="7"/>
        <v>49.133333333333333</v>
      </c>
    </row>
    <row r="21" spans="1:17" x14ac:dyDescent="0.2">
      <c r="A21" t="s">
        <v>20</v>
      </c>
      <c r="B21">
        <v>0.45</v>
      </c>
      <c r="C21">
        <v>0.33</v>
      </c>
      <c r="D21">
        <v>0.28000000000000003</v>
      </c>
      <c r="E21" s="2">
        <f t="shared" si="3"/>
        <v>0.35333333333333333</v>
      </c>
      <c r="G21" t="s">
        <v>20</v>
      </c>
      <c r="H21" s="2">
        <v>3.25</v>
      </c>
      <c r="I21" s="2">
        <v>4.33</v>
      </c>
      <c r="J21" s="2">
        <v>3.99</v>
      </c>
      <c r="K21" s="2">
        <f t="shared" si="6"/>
        <v>3.8566666666666669</v>
      </c>
      <c r="M21" t="s">
        <v>20</v>
      </c>
      <c r="N21" s="2">
        <v>51.03</v>
      </c>
      <c r="O21" s="2">
        <v>48.77</v>
      </c>
      <c r="P21" s="2">
        <v>47.86</v>
      </c>
      <c r="Q21" s="2">
        <f t="shared" si="7"/>
        <v>49.220000000000006</v>
      </c>
    </row>
    <row r="22" spans="1:17" x14ac:dyDescent="0.2">
      <c r="A22" t="s">
        <v>21</v>
      </c>
      <c r="E22" s="2" t="e">
        <f t="shared" si="3"/>
        <v>#DIV/0!</v>
      </c>
      <c r="G22" t="s">
        <v>21</v>
      </c>
      <c r="H22" s="2">
        <v>4.32</v>
      </c>
      <c r="I22" s="2">
        <v>4.4400000000000004</v>
      </c>
      <c r="J22" s="2">
        <v>4.9800000000000004</v>
      </c>
      <c r="K22" s="2">
        <f t="shared" si="6"/>
        <v>4.580000000000001</v>
      </c>
      <c r="M22" t="s">
        <v>21</v>
      </c>
      <c r="N22" s="2">
        <v>55.34</v>
      </c>
      <c r="O22" s="2">
        <v>49.67</v>
      </c>
      <c r="P22" s="2">
        <v>52.44</v>
      </c>
      <c r="Q22" s="2">
        <f t="shared" si="7"/>
        <v>52.483333333333327</v>
      </c>
    </row>
    <row r="23" spans="1:17" x14ac:dyDescent="0.2">
      <c r="E23" s="4" t="e">
        <f>AVERAGE(E17:E22)</f>
        <v>#DIV/0!</v>
      </c>
      <c r="K23" s="2"/>
      <c r="Q23" s="2"/>
    </row>
    <row r="24" spans="1:17" x14ac:dyDescent="0.2">
      <c r="A24" t="s">
        <v>22</v>
      </c>
      <c r="B24">
        <v>0</v>
      </c>
      <c r="C24">
        <v>0</v>
      </c>
      <c r="D24">
        <v>0</v>
      </c>
      <c r="E24" s="2">
        <f t="shared" si="3"/>
        <v>0</v>
      </c>
      <c r="G24" t="s">
        <v>22</v>
      </c>
      <c r="H24" s="2">
        <v>1.66</v>
      </c>
      <c r="I24" s="2">
        <v>1.8</v>
      </c>
      <c r="J24" s="2">
        <v>1.7</v>
      </c>
      <c r="K24" s="2">
        <f>AVERAGE(H24:J24)</f>
        <v>1.72</v>
      </c>
      <c r="M24" t="s">
        <v>22</v>
      </c>
      <c r="N24" s="2">
        <v>58.9</v>
      </c>
      <c r="O24" s="2">
        <v>57</v>
      </c>
      <c r="P24" s="2">
        <v>58</v>
      </c>
      <c r="Q24" s="2">
        <f>AVERAGE(N24:P24)</f>
        <v>57.966666666666669</v>
      </c>
    </row>
    <row r="25" spans="1:17" x14ac:dyDescent="0.2">
      <c r="A25" t="s">
        <v>23</v>
      </c>
      <c r="B25">
        <v>0</v>
      </c>
      <c r="C25">
        <v>0</v>
      </c>
      <c r="D25">
        <v>0</v>
      </c>
      <c r="E25" s="2">
        <f t="shared" si="3"/>
        <v>0</v>
      </c>
      <c r="G25" t="s">
        <v>23</v>
      </c>
      <c r="H25" s="2">
        <v>2.54</v>
      </c>
      <c r="I25" s="2">
        <v>2.77</v>
      </c>
      <c r="J25" s="2">
        <v>2.4300000000000002</v>
      </c>
      <c r="K25" s="2">
        <f>AVERAGE(H25:J25)</f>
        <v>2.58</v>
      </c>
      <c r="M25" t="s">
        <v>23</v>
      </c>
      <c r="N25" s="2">
        <v>59.9</v>
      </c>
      <c r="O25" s="2">
        <v>58</v>
      </c>
      <c r="P25" s="2">
        <v>47.4</v>
      </c>
      <c r="Q25" s="2">
        <f>AVERAGE(N25:P25)</f>
        <v>55.1</v>
      </c>
    </row>
    <row r="26" spans="1:17" x14ac:dyDescent="0.2">
      <c r="A26" t="s">
        <v>24</v>
      </c>
      <c r="B26">
        <v>0.61</v>
      </c>
      <c r="C26">
        <v>0.9</v>
      </c>
      <c r="D26">
        <v>1.65</v>
      </c>
      <c r="E26" s="2">
        <f t="shared" si="3"/>
        <v>1.0533333333333335</v>
      </c>
      <c r="G26" t="s">
        <v>24</v>
      </c>
      <c r="H26" s="2">
        <v>4.62</v>
      </c>
      <c r="I26" s="2">
        <v>2.38</v>
      </c>
      <c r="J26" s="2">
        <v>5.88</v>
      </c>
      <c r="K26" s="2">
        <f t="shared" ref="K26:K29" si="8">AVERAGE(H26:J26)</f>
        <v>4.293333333333333</v>
      </c>
      <c r="M26" t="s">
        <v>24</v>
      </c>
      <c r="N26" s="2">
        <v>45.3</v>
      </c>
      <c r="O26" s="2">
        <v>43.2</v>
      </c>
      <c r="P26" s="2">
        <v>40.700000000000003</v>
      </c>
      <c r="Q26" s="2">
        <f t="shared" ref="Q26:Q29" si="9">AVERAGE(N26:P26)</f>
        <v>43.066666666666663</v>
      </c>
    </row>
    <row r="27" spans="1:17" x14ac:dyDescent="0.2">
      <c r="A27" t="s">
        <v>25</v>
      </c>
      <c r="B27">
        <v>1.03</v>
      </c>
      <c r="C27">
        <v>1.4</v>
      </c>
      <c r="D27">
        <v>1.5</v>
      </c>
      <c r="E27" s="2">
        <f t="shared" si="3"/>
        <v>1.3099999999999998</v>
      </c>
      <c r="G27" t="s">
        <v>25</v>
      </c>
      <c r="H27" s="2">
        <v>3.14</v>
      </c>
      <c r="I27" s="2">
        <v>3.1</v>
      </c>
      <c r="J27" s="2">
        <v>3.7</v>
      </c>
      <c r="K27" s="2">
        <f t="shared" si="8"/>
        <v>3.3133333333333339</v>
      </c>
      <c r="M27" t="s">
        <v>25</v>
      </c>
      <c r="N27" s="2">
        <v>41.1</v>
      </c>
      <c r="O27" s="2">
        <v>41</v>
      </c>
      <c r="P27" s="2">
        <v>40.200000000000003</v>
      </c>
      <c r="Q27" s="2">
        <f t="shared" si="9"/>
        <v>40.766666666666666</v>
      </c>
    </row>
    <row r="28" spans="1:17" x14ac:dyDescent="0.2">
      <c r="A28" t="s">
        <v>26</v>
      </c>
      <c r="B28">
        <v>1.08</v>
      </c>
      <c r="C28">
        <v>0.3</v>
      </c>
      <c r="D28">
        <v>1.6</v>
      </c>
      <c r="E28" s="2">
        <f t="shared" si="3"/>
        <v>0.99333333333333351</v>
      </c>
      <c r="G28" t="s">
        <v>26</v>
      </c>
      <c r="H28" s="2">
        <v>3.6</v>
      </c>
      <c r="I28" s="2">
        <v>4.41</v>
      </c>
      <c r="J28" s="2">
        <v>4.67</v>
      </c>
      <c r="K28" s="2">
        <f t="shared" si="8"/>
        <v>4.2266666666666666</v>
      </c>
      <c r="M28" t="s">
        <v>26</v>
      </c>
      <c r="N28" s="2">
        <v>49.42</v>
      </c>
      <c r="O28" s="2">
        <v>48.1</v>
      </c>
      <c r="P28" s="2">
        <v>47.7</v>
      </c>
      <c r="Q28" s="2">
        <f t="shared" si="9"/>
        <v>48.406666666666673</v>
      </c>
    </row>
    <row r="29" spans="1:17" x14ac:dyDescent="0.2">
      <c r="A29" t="s">
        <v>27</v>
      </c>
      <c r="B29">
        <v>0.95</v>
      </c>
      <c r="C29">
        <v>1.2</v>
      </c>
      <c r="D29">
        <v>1.01</v>
      </c>
      <c r="E29" s="2">
        <f t="shared" si="3"/>
        <v>1.0533333333333335</v>
      </c>
      <c r="G29" t="s">
        <v>27</v>
      </c>
      <c r="H29" s="2">
        <v>2.89</v>
      </c>
      <c r="I29" s="2">
        <v>3.24</v>
      </c>
      <c r="J29" s="2">
        <v>3.55</v>
      </c>
      <c r="K29" s="2">
        <f t="shared" si="8"/>
        <v>3.2266666666666666</v>
      </c>
      <c r="M29" t="s">
        <v>27</v>
      </c>
      <c r="N29" s="2">
        <v>49.55</v>
      </c>
      <c r="O29" s="2">
        <v>51.23</v>
      </c>
      <c r="P29" s="2">
        <v>50.89</v>
      </c>
      <c r="Q29" s="2">
        <f t="shared" si="9"/>
        <v>50.556666666666672</v>
      </c>
    </row>
    <row r="30" spans="1:17" x14ac:dyDescent="0.2">
      <c r="E30" s="7">
        <f>AVERAGE(E24:E29)</f>
        <v>0.73499999999999999</v>
      </c>
    </row>
  </sheetData>
  <mergeCells count="3">
    <mergeCell ref="B1:E1"/>
    <mergeCell ref="H1:K1"/>
    <mergeCell ref="N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CD3 NK1.1 BM</vt:lpstr>
      <vt:lpstr>CD3 NK1.1 Blood</vt:lpstr>
      <vt:lpstr>CD3 NK1.1 Wound</vt:lpstr>
      <vt:lpstr>CD3 NK1.1 Wound add analysis</vt:lpstr>
      <vt:lpstr>CD11b CD27 TEST</vt:lpstr>
      <vt:lpstr>CD11b CD27 BM</vt:lpstr>
      <vt:lpstr>CD11b CD27 Blood</vt:lpstr>
      <vt:lpstr>CD11b CD27 Wound</vt:lpstr>
      <vt:lpstr>NKG2A NKG2D BM</vt:lpstr>
      <vt:lpstr>NKG2A NKG2D Blood</vt:lpstr>
      <vt:lpstr>NKG2A NKG2D Wound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2021-03-17T20:34:18Z</dcterms:created>
  <dcterms:modified xsi:type="dcterms:W3CDTF">2023-01-23T16:36:11Z</dcterms:modified>
</cp:coreProperties>
</file>