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/>
  <mc:AlternateContent xmlns:mc="http://schemas.openxmlformats.org/markup-compatibility/2006">
    <mc:Choice Requires="x15">
      <x15ac:absPath xmlns:x15ac="http://schemas.microsoft.com/office/spreadsheetml/2010/11/ac" url="C:\Users\replo\Desktop\Crustacean Chemical Data\Georgia\"/>
    </mc:Choice>
  </mc:AlternateContent>
  <xr:revisionPtr revIDLastSave="0" documentId="13_ncr:1_{08912574-E7A4-4AF2-B1DA-E90C6D55BDE3}" xr6:coauthVersionLast="47" xr6:coauthVersionMax="47" xr10:uidLastSave="{00000000-0000-0000-0000-000000000000}"/>
  <bookViews>
    <workbookView xWindow="1050" yWindow="645" windowWidth="24750" windowHeight="11670" xr2:uid="{00000000-000D-0000-FFFF-FFFF00000000}"/>
  </bookViews>
  <sheets>
    <sheet name="7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13" i="1" l="1"/>
  <c r="S13" i="1"/>
  <c r="R13" i="1"/>
  <c r="T11" i="1"/>
  <c r="S11" i="1"/>
  <c r="R11" i="1"/>
  <c r="T10" i="1"/>
  <c r="S10" i="1"/>
  <c r="R10" i="1"/>
  <c r="T9" i="1"/>
  <c r="S9" i="1"/>
  <c r="R9" i="1"/>
  <c r="T8" i="1"/>
  <c r="S8" i="1"/>
  <c r="R8" i="1"/>
  <c r="T7" i="1"/>
  <c r="S7" i="1"/>
  <c r="R7" i="1"/>
  <c r="T6" i="1"/>
  <c r="S6" i="1"/>
  <c r="R6" i="1"/>
  <c r="T5" i="1"/>
  <c r="S5" i="1"/>
  <c r="R5" i="1"/>
  <c r="T4" i="1"/>
  <c r="S4" i="1"/>
  <c r="R4" i="1"/>
  <c r="K11" i="1"/>
  <c r="Q11" i="1" s="1"/>
  <c r="J11" i="1"/>
  <c r="P11" i="1" s="1"/>
  <c r="I11" i="1"/>
  <c r="O11" i="1" s="1"/>
  <c r="H11" i="1"/>
  <c r="N11" i="1" s="1"/>
  <c r="K10" i="1"/>
  <c r="Q10" i="1" s="1"/>
  <c r="J10" i="1"/>
  <c r="P10" i="1" s="1"/>
  <c r="I10" i="1"/>
  <c r="O10" i="1" s="1"/>
  <c r="H10" i="1"/>
  <c r="N10" i="1" s="1"/>
  <c r="K9" i="1"/>
  <c r="Q9" i="1" s="1"/>
  <c r="J9" i="1"/>
  <c r="P9" i="1" s="1"/>
  <c r="I9" i="1"/>
  <c r="O9" i="1" s="1"/>
  <c r="H9" i="1"/>
  <c r="N9" i="1" s="1"/>
  <c r="K8" i="1"/>
  <c r="Q8" i="1" s="1"/>
  <c r="J8" i="1"/>
  <c r="P8" i="1" s="1"/>
  <c r="I8" i="1"/>
  <c r="O8" i="1" s="1"/>
  <c r="H8" i="1"/>
  <c r="N8" i="1" s="1"/>
  <c r="K7" i="1"/>
  <c r="Q7" i="1" s="1"/>
  <c r="J7" i="1"/>
  <c r="P7" i="1" s="1"/>
  <c r="I7" i="1"/>
  <c r="O7" i="1" s="1"/>
  <c r="H7" i="1"/>
  <c r="N7" i="1" s="1"/>
  <c r="K6" i="1"/>
  <c r="Q6" i="1" s="1"/>
  <c r="J6" i="1"/>
  <c r="P6" i="1" s="1"/>
  <c r="I6" i="1"/>
  <c r="O6" i="1" s="1"/>
  <c r="H6" i="1"/>
  <c r="N6" i="1" s="1"/>
  <c r="K5" i="1"/>
  <c r="Q5" i="1" s="1"/>
  <c r="J5" i="1"/>
  <c r="P5" i="1" s="1"/>
  <c r="I5" i="1"/>
  <c r="O5" i="1" s="1"/>
  <c r="H5" i="1"/>
  <c r="N5" i="1" s="1"/>
  <c r="K4" i="1"/>
  <c r="Q4" i="1" s="1"/>
  <c r="J4" i="1"/>
  <c r="P4" i="1" s="1"/>
  <c r="I4" i="1"/>
  <c r="O4" i="1" s="1"/>
  <c r="H4" i="1"/>
  <c r="N4" i="1" s="1"/>
  <c r="N13" i="1" l="1"/>
  <c r="O13" i="1"/>
  <c r="Q13" i="1"/>
  <c r="P13" i="1"/>
</calcChain>
</file>

<file path=xl/sharedStrings.xml><?xml version="1.0" encoding="utf-8"?>
<sst xmlns="http://schemas.openxmlformats.org/spreadsheetml/2006/main" count="19" uniqueCount="19">
  <si>
    <t>Claw palm</t>
  </si>
  <si>
    <t>OCY QUA CL PALM</t>
  </si>
  <si>
    <t>Point</t>
  </si>
  <si>
    <t>Microns</t>
  </si>
  <si>
    <t>CaO</t>
  </si>
  <si>
    <t>MgO</t>
  </si>
  <si>
    <t>Na2O</t>
  </si>
  <si>
    <t>P2O5</t>
  </si>
  <si>
    <t>Ca</t>
  </si>
  <si>
    <t>Mg</t>
  </si>
  <si>
    <t>Na</t>
  </si>
  <si>
    <t>P</t>
  </si>
  <si>
    <t>conversion</t>
  </si>
  <si>
    <t>Calc weight</t>
  </si>
  <si>
    <t>total</t>
  </si>
  <si>
    <t>Mg:Ca</t>
  </si>
  <si>
    <t>Na:CA</t>
  </si>
  <si>
    <t>P:Ca</t>
  </si>
  <si>
    <t>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</si>
</sst>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_)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'72'!$R$3</c:f>
              <c:strCache>
                <c:ptCount val="1"/>
                <c:pt idx="0">
                  <c:v>Mg:Ca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'72'!$B$4:$B$11</c:f>
              <c:numCache>
                <c:formatCode>General</c:formatCode>
                <c:ptCount val="8"/>
                <c:pt idx="0">
                  <c:v>15</c:v>
                </c:pt>
                <c:pt idx="1">
                  <c:v>30</c:v>
                </c:pt>
                <c:pt idx="2">
                  <c:v>45</c:v>
                </c:pt>
                <c:pt idx="3">
                  <c:v>60</c:v>
                </c:pt>
                <c:pt idx="4">
                  <c:v>75</c:v>
                </c:pt>
                <c:pt idx="5">
                  <c:v>90.1</c:v>
                </c:pt>
                <c:pt idx="6">
                  <c:v>105.1</c:v>
                </c:pt>
                <c:pt idx="7">
                  <c:v>120.1</c:v>
                </c:pt>
              </c:numCache>
            </c:numRef>
          </c:xVal>
          <c:yVal>
            <c:numRef>
              <c:f>'72'!$R$4:$R$11</c:f>
              <c:numCache>
                <c:formatCode>General</c:formatCode>
                <c:ptCount val="8"/>
                <c:pt idx="0">
                  <c:v>7.3395925015974181E-2</c:v>
                </c:pt>
                <c:pt idx="1">
                  <c:v>8.0726302757718485E-2</c:v>
                </c:pt>
                <c:pt idx="2">
                  <c:v>8.2600393479099296E-2</c:v>
                </c:pt>
                <c:pt idx="3">
                  <c:v>7.6542574920143561E-2</c:v>
                </c:pt>
                <c:pt idx="4">
                  <c:v>7.6278833857853626E-2</c:v>
                </c:pt>
                <c:pt idx="5">
                  <c:v>6.4162312173409938E-2</c:v>
                </c:pt>
                <c:pt idx="6">
                  <c:v>6.6483200039174017E-2</c:v>
                </c:pt>
                <c:pt idx="7">
                  <c:v>8.8930766476532253E-2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BB7-4DDC-B377-F3122FDEF9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0046432"/>
        <c:axId val="770055552"/>
      </c:scatterChart>
      <c:valAx>
        <c:axId val="7700464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0055552"/>
        <c:crosses val="autoZero"/>
        <c:crossBetween val="midCat"/>
      </c:valAx>
      <c:valAx>
        <c:axId val="770055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00464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123825</xdr:colOff>
      <xdr:row>17</xdr:row>
      <xdr:rowOff>90487</xdr:rowOff>
    </xdr:from>
    <xdr:to>
      <xdr:col>14</xdr:col>
      <xdr:colOff>428625</xdr:colOff>
      <xdr:row>31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4343619-2168-B0E5-FD65-B4ABC239D45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5"/>
  <sheetViews>
    <sheetView tabSelected="1" workbookViewId="0">
      <selection activeCell="D21" sqref="D21"/>
    </sheetView>
  </sheetViews>
  <sheetFormatPr defaultRowHeight="15" x14ac:dyDescent="0.25"/>
  <sheetData>
    <row r="1" spans="1:20" x14ac:dyDescent="0.25">
      <c r="A1" t="s">
        <v>0</v>
      </c>
      <c r="C1" t="s">
        <v>1</v>
      </c>
      <c r="E1">
        <v>72</v>
      </c>
    </row>
    <row r="2" spans="1:20" x14ac:dyDescent="0.25">
      <c r="C2" t="s">
        <v>18</v>
      </c>
      <c r="H2" t="s">
        <v>13</v>
      </c>
    </row>
    <row r="3" spans="1:20" x14ac:dyDescent="0.25">
      <c r="A3" t="s">
        <v>2</v>
      </c>
      <c r="B3" t="s">
        <v>3</v>
      </c>
      <c r="C3" t="s">
        <v>4</v>
      </c>
      <c r="D3" t="s">
        <v>5</v>
      </c>
      <c r="E3" t="s">
        <v>6</v>
      </c>
      <c r="F3" t="s">
        <v>7</v>
      </c>
      <c r="G3" t="s">
        <v>14</v>
      </c>
      <c r="N3" t="s">
        <v>8</v>
      </c>
      <c r="O3" t="s">
        <v>9</v>
      </c>
      <c r="P3" t="s">
        <v>10</v>
      </c>
      <c r="Q3" t="s">
        <v>11</v>
      </c>
      <c r="R3" t="s">
        <v>15</v>
      </c>
      <c r="S3" t="s">
        <v>16</v>
      </c>
      <c r="T3" t="s">
        <v>17</v>
      </c>
    </row>
    <row r="4" spans="1:20" x14ac:dyDescent="0.25">
      <c r="A4">
        <v>2</v>
      </c>
      <c r="B4">
        <v>15</v>
      </c>
      <c r="C4">
        <v>48.06</v>
      </c>
      <c r="D4">
        <v>4.18</v>
      </c>
      <c r="E4">
        <v>0.9</v>
      </c>
      <c r="F4">
        <v>3.96</v>
      </c>
      <c r="G4">
        <v>90.42</v>
      </c>
      <c r="H4">
        <f>+C4*$G4/100</f>
        <v>43.455852000000007</v>
      </c>
      <c r="I4">
        <f t="shared" ref="I4:K11" si="0">+D4*$G4/100</f>
        <v>3.7795559999999999</v>
      </c>
      <c r="J4">
        <f t="shared" si="0"/>
        <v>0.81377999999999995</v>
      </c>
      <c r="K4">
        <f t="shared" si="0"/>
        <v>3.580632</v>
      </c>
      <c r="N4">
        <f t="shared" ref="N4:Q11" si="1">+H4*N$15</f>
        <v>31.057462865880009</v>
      </c>
      <c r="O4">
        <f t="shared" si="1"/>
        <v>2.2794912156905318</v>
      </c>
      <c r="P4">
        <f t="shared" si="1"/>
        <v>0.60370779765128302</v>
      </c>
      <c r="Q4">
        <f t="shared" si="1"/>
        <v>1.5626667132183507</v>
      </c>
      <c r="R4">
        <f>+O4/$N4</f>
        <v>7.3395925015974181E-2</v>
      </c>
      <c r="S4">
        <f t="shared" ref="S4:S11" si="2">+P4/$N4</f>
        <v>1.9438413248962505E-2</v>
      </c>
      <c r="T4">
        <f t="shared" ref="T4:T11" si="3">+Q4/$N4</f>
        <v>5.0315337088758454E-2</v>
      </c>
    </row>
    <row r="5" spans="1:20" x14ac:dyDescent="0.25">
      <c r="A5">
        <v>3</v>
      </c>
      <c r="B5">
        <v>30</v>
      </c>
      <c r="C5">
        <v>48.4</v>
      </c>
      <c r="D5">
        <v>4.63</v>
      </c>
      <c r="E5">
        <v>1.2</v>
      </c>
      <c r="F5">
        <v>2.4900000000000002</v>
      </c>
      <c r="G5">
        <v>91.11</v>
      </c>
      <c r="H5">
        <f>+C5*$G5/100</f>
        <v>44.097239999999999</v>
      </c>
      <c r="I5">
        <f t="shared" si="0"/>
        <v>4.2183929999999998</v>
      </c>
      <c r="J5">
        <f t="shared" si="0"/>
        <v>1.0933199999999998</v>
      </c>
      <c r="K5">
        <f t="shared" si="0"/>
        <v>2.2686390000000003</v>
      </c>
      <c r="N5">
        <f t="shared" si="1"/>
        <v>31.515856455600002</v>
      </c>
      <c r="O5">
        <f t="shared" si="1"/>
        <v>2.5441585699035625</v>
      </c>
      <c r="P5">
        <f t="shared" si="1"/>
        <v>0.81108630014021077</v>
      </c>
      <c r="Q5">
        <f t="shared" si="1"/>
        <v>0.99008405488443552</v>
      </c>
      <c r="R5">
        <f t="shared" ref="R5:R11" si="4">+O5/$N5</f>
        <v>8.0726302757718485E-2</v>
      </c>
      <c r="S5">
        <f t="shared" si="2"/>
        <v>2.5735816549452842E-2</v>
      </c>
      <c r="T5">
        <f t="shared" si="3"/>
        <v>3.1415425954845311E-2</v>
      </c>
    </row>
    <row r="6" spans="1:20" x14ac:dyDescent="0.25">
      <c r="A6">
        <v>4</v>
      </c>
      <c r="B6">
        <v>45</v>
      </c>
      <c r="C6">
        <v>48.63</v>
      </c>
      <c r="D6">
        <v>4.76</v>
      </c>
      <c r="E6">
        <v>0.69</v>
      </c>
      <c r="F6">
        <v>2.4700000000000002</v>
      </c>
      <c r="G6">
        <v>93.55</v>
      </c>
      <c r="H6">
        <f t="shared" ref="H6:K11" si="5">+C6*$G6/100</f>
        <v>45.493365000000004</v>
      </c>
      <c r="I6">
        <f t="shared" si="0"/>
        <v>4.4529799999999993</v>
      </c>
      <c r="J6">
        <f t="shared" si="0"/>
        <v>0.64549499999999993</v>
      </c>
      <c r="K6">
        <f t="shared" si="0"/>
        <v>2.3106849999999999</v>
      </c>
      <c r="N6">
        <f t="shared" si="1"/>
        <v>32.513653031850005</v>
      </c>
      <c r="O6">
        <f t="shared" si="1"/>
        <v>2.6856405338737201</v>
      </c>
      <c r="P6">
        <f t="shared" si="1"/>
        <v>0.47886451478890479</v>
      </c>
      <c r="Q6">
        <f t="shared" si="1"/>
        <v>1.0084338558759862</v>
      </c>
      <c r="R6">
        <f t="shared" si="4"/>
        <v>8.2600393479099296E-2</v>
      </c>
      <c r="S6">
        <f t="shared" si="2"/>
        <v>1.4728105584439084E-2</v>
      </c>
      <c r="T6">
        <f t="shared" si="3"/>
        <v>3.1015704537664095E-2</v>
      </c>
    </row>
    <row r="7" spans="1:20" x14ac:dyDescent="0.25">
      <c r="A7">
        <v>5</v>
      </c>
      <c r="B7">
        <v>60</v>
      </c>
      <c r="C7">
        <v>48.62</v>
      </c>
      <c r="D7">
        <v>4.41</v>
      </c>
      <c r="E7">
        <v>0.89</v>
      </c>
      <c r="F7">
        <v>2.74</v>
      </c>
      <c r="G7">
        <v>96.15</v>
      </c>
      <c r="H7">
        <f t="shared" si="5"/>
        <v>46.748130000000003</v>
      </c>
      <c r="I7">
        <f t="shared" si="0"/>
        <v>4.240215000000001</v>
      </c>
      <c r="J7">
        <f t="shared" si="0"/>
        <v>0.85573500000000013</v>
      </c>
      <c r="K7">
        <f t="shared" si="0"/>
        <v>2.6345100000000001</v>
      </c>
      <c r="N7">
        <f t="shared" si="1"/>
        <v>33.410421029700004</v>
      </c>
      <c r="O7">
        <f t="shared" si="1"/>
        <v>2.5573196547793526</v>
      </c>
      <c r="P7">
        <f t="shared" si="1"/>
        <v>0.63483237757516875</v>
      </c>
      <c r="Q7">
        <f t="shared" si="1"/>
        <v>1.1497582221911877</v>
      </c>
      <c r="R7">
        <f t="shared" si="4"/>
        <v>7.6542574920143561E-2</v>
      </c>
      <c r="S7">
        <f t="shared" si="2"/>
        <v>1.9001028960719715E-2</v>
      </c>
      <c r="T7">
        <f t="shared" si="3"/>
        <v>3.4413161724873707E-2</v>
      </c>
    </row>
    <row r="8" spans="1:20" x14ac:dyDescent="0.25">
      <c r="A8">
        <v>6</v>
      </c>
      <c r="B8">
        <v>75</v>
      </c>
      <c r="C8">
        <v>49.12</v>
      </c>
      <c r="D8">
        <v>4.4400000000000004</v>
      </c>
      <c r="E8">
        <v>1.04</v>
      </c>
      <c r="F8">
        <v>1.67</v>
      </c>
      <c r="G8">
        <v>95</v>
      </c>
      <c r="H8">
        <f t="shared" si="5"/>
        <v>46.663999999999994</v>
      </c>
      <c r="I8">
        <f t="shared" si="0"/>
        <v>4.218</v>
      </c>
      <c r="J8">
        <f t="shared" si="0"/>
        <v>0.98799999999999999</v>
      </c>
      <c r="K8">
        <f t="shared" si="0"/>
        <v>1.5865</v>
      </c>
      <c r="N8">
        <f t="shared" si="1"/>
        <v>33.350294159999997</v>
      </c>
      <c r="O8">
        <f t="shared" si="1"/>
        <v>2.5439215473411858</v>
      </c>
      <c r="P8">
        <f t="shared" si="1"/>
        <v>0.73295399749252588</v>
      </c>
      <c r="Q8">
        <f t="shared" si="1"/>
        <v>0.69238356260037703</v>
      </c>
      <c r="R8">
        <f t="shared" si="4"/>
        <v>7.6278833857853626E-2</v>
      </c>
      <c r="S8">
        <f t="shared" si="2"/>
        <v>2.1977437259657621E-2</v>
      </c>
      <c r="T8">
        <f t="shared" si="3"/>
        <v>2.0760943195242184E-2</v>
      </c>
    </row>
    <row r="9" spans="1:20" x14ac:dyDescent="0.25">
      <c r="A9">
        <v>7</v>
      </c>
      <c r="B9">
        <v>90.1</v>
      </c>
      <c r="C9">
        <v>50.11</v>
      </c>
      <c r="D9">
        <v>3.81</v>
      </c>
      <c r="E9">
        <v>0.91</v>
      </c>
      <c r="F9">
        <v>1.69</v>
      </c>
      <c r="G9">
        <v>99.22</v>
      </c>
      <c r="H9">
        <f t="shared" si="5"/>
        <v>49.719142000000005</v>
      </c>
      <c r="I9">
        <f t="shared" si="5"/>
        <v>3.7802820000000001</v>
      </c>
      <c r="J9">
        <f t="shared" si="5"/>
        <v>0.90290199999999998</v>
      </c>
      <c r="K9">
        <f t="shared" si="5"/>
        <v>1.6768179999999999</v>
      </c>
      <c r="N9">
        <f t="shared" si="1"/>
        <v>35.533773595980009</v>
      </c>
      <c r="O9">
        <f t="shared" si="1"/>
        <v>2.2799290741645408</v>
      </c>
      <c r="P9">
        <f t="shared" si="1"/>
        <v>0.6698235123927091</v>
      </c>
      <c r="Q9">
        <f t="shared" si="1"/>
        <v>0.73180032818937224</v>
      </c>
      <c r="R9">
        <f t="shared" si="4"/>
        <v>6.4162312173409938E-2</v>
      </c>
      <c r="S9">
        <f t="shared" si="2"/>
        <v>1.8850334332869371E-2</v>
      </c>
      <c r="T9">
        <f t="shared" si="3"/>
        <v>2.0594500784238745E-2</v>
      </c>
    </row>
    <row r="10" spans="1:20" x14ac:dyDescent="0.25">
      <c r="A10">
        <v>8</v>
      </c>
      <c r="B10">
        <v>105.1</v>
      </c>
      <c r="C10">
        <v>49.63</v>
      </c>
      <c r="D10">
        <v>3.91</v>
      </c>
      <c r="E10">
        <v>0.86</v>
      </c>
      <c r="F10">
        <v>1.95</v>
      </c>
      <c r="G10">
        <v>103.07</v>
      </c>
      <c r="H10">
        <f t="shared" si="5"/>
        <v>51.153641</v>
      </c>
      <c r="I10">
        <f t="shared" si="5"/>
        <v>4.0300370000000001</v>
      </c>
      <c r="J10">
        <f t="shared" si="5"/>
        <v>0.88640199999999991</v>
      </c>
      <c r="K10">
        <f t="shared" si="5"/>
        <v>2.0098649999999996</v>
      </c>
      <c r="N10">
        <f t="shared" si="1"/>
        <v>36.558995686290004</v>
      </c>
      <c r="O10">
        <f t="shared" si="1"/>
        <v>2.4305590234429184</v>
      </c>
      <c r="P10">
        <f t="shared" si="1"/>
        <v>0.65758288389207475</v>
      </c>
      <c r="Q10">
        <f t="shared" si="1"/>
        <v>0.87714937853501829</v>
      </c>
      <c r="R10">
        <f t="shared" si="4"/>
        <v>6.6483200039174017E-2</v>
      </c>
      <c r="S10">
        <f t="shared" si="2"/>
        <v>1.798689683750462E-2</v>
      </c>
      <c r="T10">
        <f t="shared" si="3"/>
        <v>2.3992709921841705E-2</v>
      </c>
    </row>
    <row r="11" spans="1:20" x14ac:dyDescent="0.25">
      <c r="A11">
        <v>9</v>
      </c>
      <c r="B11">
        <v>120.1</v>
      </c>
      <c r="C11">
        <v>48.11</v>
      </c>
      <c r="D11">
        <v>5.07</v>
      </c>
      <c r="E11">
        <v>1.1000000000000001</v>
      </c>
      <c r="F11">
        <v>1.97</v>
      </c>
      <c r="G11">
        <v>106.75</v>
      </c>
      <c r="H11">
        <f t="shared" si="5"/>
        <v>51.357425000000006</v>
      </c>
      <c r="I11">
        <f t="shared" si="0"/>
        <v>5.4122250000000012</v>
      </c>
      <c r="J11">
        <f t="shared" si="0"/>
        <v>1.17425</v>
      </c>
      <c r="K11">
        <f t="shared" si="0"/>
        <v>2.1029749999999998</v>
      </c>
      <c r="N11">
        <f t="shared" si="1"/>
        <v>36.70463807325001</v>
      </c>
      <c r="O11">
        <f t="shared" si="1"/>
        <v>3.2641715970978313</v>
      </c>
      <c r="P11">
        <f t="shared" si="1"/>
        <v>0.8711247282951402</v>
      </c>
      <c r="Q11">
        <f t="shared" si="1"/>
        <v>0.91778463445290126</v>
      </c>
      <c r="R11">
        <f t="shared" si="4"/>
        <v>8.8930766476532253E-2</v>
      </c>
      <c r="S11">
        <f t="shared" si="2"/>
        <v>2.3733369242237744E-2</v>
      </c>
      <c r="T11">
        <f t="shared" si="3"/>
        <v>2.5004595675928321E-2</v>
      </c>
    </row>
    <row r="13" spans="1:20" x14ac:dyDescent="0.25">
      <c r="N13">
        <f>AVERAGE(N4:N12)</f>
        <v>33.830636862318762</v>
      </c>
      <c r="O13">
        <f>AVERAGE(O4:O12)</f>
        <v>2.5731489020367055</v>
      </c>
      <c r="P13">
        <f>AVERAGE(P4:P12)</f>
        <v>0.68249701402850205</v>
      </c>
      <c r="Q13">
        <f>AVERAGE(Q4:Q12)</f>
        <v>0.99125759374345368</v>
      </c>
      <c r="R13">
        <f t="shared" ref="R13:T13" si="6">AVERAGE(R4:R12)</f>
        <v>7.6140038589988163E-2</v>
      </c>
      <c r="S13">
        <f t="shared" si="6"/>
        <v>2.0181425251980436E-2</v>
      </c>
      <c r="T13">
        <f t="shared" si="6"/>
        <v>2.9689047360424069E-2</v>
      </c>
    </row>
    <row r="15" spans="1:20" x14ac:dyDescent="0.25">
      <c r="M15" t="s">
        <v>12</v>
      </c>
      <c r="N15" s="1">
        <v>0.71469000000000005</v>
      </c>
      <c r="O15" s="1">
        <v>0.60311084574233897</v>
      </c>
      <c r="P15" s="1">
        <v>0.74185627276571442</v>
      </c>
      <c r="Q15" s="1">
        <v>0.43642203756720899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Plotnick, Roy E</dc:creator>
  <cp:lastModifiedBy>Roy Plotnick</cp:lastModifiedBy>
  <dcterms:created xsi:type="dcterms:W3CDTF">2017-11-13T16:58:45Z</dcterms:created>
  <dcterms:modified xsi:type="dcterms:W3CDTF">2023-06-29T02:09:12Z</dcterms:modified>
</cp:coreProperties>
</file>