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plo\Desktop\Crustacean Chemical Data\Bermuda\"/>
    </mc:Choice>
  </mc:AlternateContent>
  <xr:revisionPtr revIDLastSave="0" documentId="13_ncr:1_{04AF01FA-C0E5-48A1-9E00-7E6239CDD901}" xr6:coauthVersionLast="47" xr6:coauthVersionMax="47" xr10:uidLastSave="{00000000-0000-0000-0000-000000000000}"/>
  <bookViews>
    <workbookView xWindow="31545" yWindow="1425" windowWidth="24750" windowHeight="11670" firstSheet="4" activeTab="4" xr2:uid="{303253F3-E8ED-4770-A518-4855A7A07B10}"/>
  </bookViews>
  <sheets>
    <sheet name="Metadata" sheetId="1" r:id="rId1"/>
    <sheet name="Summary" sheetId="28" r:id="rId2"/>
    <sheet name="1141" sheetId="11" r:id="rId3"/>
    <sheet name="1142" sheetId="12" r:id="rId4"/>
    <sheet name="1143" sheetId="13" r:id="rId5"/>
    <sheet name="1144" sheetId="14" r:id="rId6"/>
    <sheet name="1145" sheetId="2" r:id="rId7"/>
    <sheet name="1146" sheetId="3" r:id="rId8"/>
    <sheet name="1121" sheetId="6" r:id="rId9"/>
    <sheet name="1122" sheetId="7" r:id="rId10"/>
    <sheet name="1123" sheetId="8" r:id="rId11"/>
    <sheet name="1124" sheetId="9" r:id="rId12"/>
    <sheet name="1125" sheetId="10" r:id="rId13"/>
    <sheet name="1151" sheetId="15" r:id="rId14"/>
    <sheet name="1152" sheetId="16" r:id="rId15"/>
    <sheet name="1161" sheetId="17" r:id="rId16"/>
    <sheet name="1162" sheetId="18" r:id="rId17"/>
    <sheet name="1221" sheetId="19" r:id="rId18"/>
    <sheet name="1222" sheetId="20" r:id="rId19"/>
    <sheet name="1223" sheetId="21" r:id="rId20"/>
    <sheet name="1224" sheetId="22" r:id="rId21"/>
    <sheet name="1241" sheetId="23" r:id="rId22"/>
    <sheet name="1242" sheetId="24" r:id="rId23"/>
    <sheet name="1261" sheetId="25" r:id="rId24"/>
    <sheet name="1263" sheetId="5" r:id="rId25"/>
    <sheet name="1262" sheetId="26" r:id="rId26"/>
    <sheet name="1264" sheetId="4" r:id="rId27"/>
    <sheet name="1311" sheetId="27" r:id="rId2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3" i="4" l="1"/>
  <c r="S13" i="4"/>
  <c r="R13" i="4"/>
  <c r="T12" i="4"/>
  <c r="S12" i="4"/>
  <c r="R12" i="4"/>
  <c r="T11" i="4"/>
  <c r="S11" i="4"/>
  <c r="R11" i="4"/>
  <c r="T10" i="4"/>
  <c r="S10" i="4"/>
  <c r="R10" i="4"/>
  <c r="T9" i="4"/>
  <c r="S9" i="4"/>
  <c r="R9" i="4"/>
  <c r="T8" i="4"/>
  <c r="S8" i="4"/>
  <c r="R8" i="4"/>
  <c r="T7" i="4"/>
  <c r="S7" i="4"/>
  <c r="R7" i="4"/>
  <c r="T6" i="4"/>
  <c r="S6" i="4"/>
  <c r="R6" i="4"/>
  <c r="R15" i="4" s="1"/>
  <c r="T5" i="4"/>
  <c r="S5" i="4"/>
  <c r="R5" i="4"/>
  <c r="I12" i="6"/>
  <c r="H12" i="6"/>
  <c r="G12" i="6"/>
  <c r="I11" i="6"/>
  <c r="H11" i="6"/>
  <c r="G11" i="6"/>
  <c r="I10" i="6"/>
  <c r="H10" i="6"/>
  <c r="G10" i="6"/>
  <c r="I9" i="6"/>
  <c r="H9" i="6"/>
  <c r="G9" i="6"/>
  <c r="I8" i="6"/>
  <c r="H8" i="6"/>
  <c r="G8" i="6"/>
  <c r="I7" i="6"/>
  <c r="H7" i="6"/>
  <c r="G7" i="6"/>
  <c r="I6" i="6"/>
  <c r="H6" i="6"/>
  <c r="G6" i="6"/>
  <c r="I5" i="6"/>
  <c r="H5" i="6"/>
  <c r="G5" i="6"/>
  <c r="I4" i="6"/>
  <c r="H4" i="6"/>
  <c r="G4" i="6"/>
  <c r="I3" i="6"/>
  <c r="H3" i="6"/>
  <c r="G3" i="6"/>
  <c r="T12" i="5"/>
  <c r="S12" i="5"/>
  <c r="R12" i="5"/>
  <c r="T11" i="5"/>
  <c r="S11" i="5"/>
  <c r="R11" i="5"/>
  <c r="T10" i="5"/>
  <c r="S10" i="5"/>
  <c r="R10" i="5"/>
  <c r="T9" i="5"/>
  <c r="S9" i="5"/>
  <c r="R9" i="5"/>
  <c r="T8" i="5"/>
  <c r="S8" i="5"/>
  <c r="R8" i="5"/>
  <c r="T7" i="5"/>
  <c r="S7" i="5"/>
  <c r="R7" i="5"/>
  <c r="T6" i="5"/>
  <c r="S6" i="5"/>
  <c r="R6" i="5"/>
  <c r="T5" i="5"/>
  <c r="S5" i="5"/>
  <c r="R5" i="5"/>
  <c r="T4" i="5"/>
  <c r="S4" i="5"/>
  <c r="R4" i="5"/>
  <c r="T13" i="3"/>
  <c r="S13" i="3"/>
  <c r="R13" i="3"/>
  <c r="T12" i="3"/>
  <c r="S12" i="3"/>
  <c r="R12" i="3"/>
  <c r="T11" i="3"/>
  <c r="S11" i="3"/>
  <c r="R11" i="3"/>
  <c r="T10" i="3"/>
  <c r="S10" i="3"/>
  <c r="R10" i="3"/>
  <c r="T9" i="3"/>
  <c r="S9" i="3"/>
  <c r="R9" i="3"/>
  <c r="T8" i="3"/>
  <c r="S8" i="3"/>
  <c r="R8" i="3"/>
  <c r="T7" i="3"/>
  <c r="S7" i="3"/>
  <c r="R7" i="3"/>
  <c r="T6" i="3"/>
  <c r="S6" i="3"/>
  <c r="R6" i="3"/>
  <c r="T5" i="3"/>
  <c r="S5" i="3"/>
  <c r="R5" i="3"/>
  <c r="T4" i="3"/>
  <c r="S4" i="3"/>
  <c r="R4" i="3"/>
  <c r="J13" i="10"/>
  <c r="I13" i="10"/>
  <c r="H13" i="10"/>
  <c r="J12" i="10"/>
  <c r="I12" i="10"/>
  <c r="H12" i="10"/>
  <c r="J11" i="10"/>
  <c r="I11" i="10"/>
  <c r="H11" i="10"/>
  <c r="J10" i="10"/>
  <c r="I10" i="10"/>
  <c r="H10" i="10"/>
  <c r="J9" i="10"/>
  <c r="I9" i="10"/>
  <c r="H9" i="10"/>
  <c r="J8" i="10"/>
  <c r="I8" i="10"/>
  <c r="H8" i="10"/>
  <c r="J7" i="10"/>
  <c r="I7" i="10"/>
  <c r="H7" i="10"/>
  <c r="J6" i="10"/>
  <c r="I6" i="10"/>
  <c r="H6" i="10"/>
  <c r="J5" i="10"/>
  <c r="I5" i="10"/>
  <c r="H5" i="10"/>
  <c r="J4" i="10"/>
  <c r="I4" i="10"/>
  <c r="H4" i="10"/>
  <c r="J3" i="10"/>
  <c r="I3" i="10"/>
  <c r="H3" i="10"/>
  <c r="G10" i="27"/>
  <c r="G9" i="27"/>
  <c r="G8" i="27"/>
  <c r="G7" i="27"/>
  <c r="G6" i="27"/>
  <c r="G5" i="27"/>
  <c r="G4" i="27"/>
  <c r="G3" i="27"/>
  <c r="G15" i="16"/>
  <c r="G13" i="16"/>
  <c r="G12" i="16"/>
  <c r="G11" i="16"/>
  <c r="G10" i="16"/>
  <c r="G9" i="16"/>
  <c r="G8" i="16"/>
  <c r="G7" i="16"/>
  <c r="G6" i="16"/>
  <c r="G5" i="16"/>
  <c r="G4" i="16"/>
  <c r="G3" i="16"/>
  <c r="K25" i="28" l="1"/>
  <c r="K24" i="28"/>
  <c r="K23" i="28"/>
  <c r="K22" i="28"/>
  <c r="K21" i="28"/>
  <c r="K20" i="28"/>
  <c r="K19" i="28"/>
  <c r="K18" i="28"/>
  <c r="K17" i="28"/>
  <c r="K16" i="28"/>
  <c r="K15" i="28"/>
  <c r="K14" i="28"/>
  <c r="K13" i="28"/>
  <c r="K12" i="28"/>
  <c r="K11" i="28"/>
  <c r="K10" i="28"/>
  <c r="K9" i="28"/>
  <c r="K8" i="28"/>
  <c r="K7" i="28"/>
  <c r="K6" i="28"/>
  <c r="K5" i="28"/>
  <c r="K4" i="28"/>
  <c r="K3" i="28"/>
  <c r="K2" i="28"/>
  <c r="K12" i="5"/>
  <c r="Q12" i="5" s="1"/>
  <c r="J12" i="5"/>
  <c r="P12" i="5" s="1"/>
  <c r="I12" i="5"/>
  <c r="O12" i="5" s="1"/>
  <c r="H12" i="5"/>
  <c r="N12" i="5" s="1"/>
  <c r="N11" i="5"/>
  <c r="K11" i="5"/>
  <c r="Q11" i="5" s="1"/>
  <c r="J11" i="5"/>
  <c r="P11" i="5" s="1"/>
  <c r="I11" i="5"/>
  <c r="O11" i="5" s="1"/>
  <c r="H11" i="5"/>
  <c r="K10" i="5"/>
  <c r="Q10" i="5" s="1"/>
  <c r="J10" i="5"/>
  <c r="P10" i="5" s="1"/>
  <c r="I10" i="5"/>
  <c r="O10" i="5" s="1"/>
  <c r="H10" i="5"/>
  <c r="N10" i="5" s="1"/>
  <c r="N9" i="5"/>
  <c r="K9" i="5"/>
  <c r="Q9" i="5" s="1"/>
  <c r="J9" i="5"/>
  <c r="P9" i="5" s="1"/>
  <c r="I9" i="5"/>
  <c r="O9" i="5" s="1"/>
  <c r="H9" i="5"/>
  <c r="N8" i="5"/>
  <c r="K8" i="5"/>
  <c r="Q8" i="5" s="1"/>
  <c r="J8" i="5"/>
  <c r="P8" i="5" s="1"/>
  <c r="I8" i="5"/>
  <c r="O8" i="5" s="1"/>
  <c r="H8" i="5"/>
  <c r="K7" i="5"/>
  <c r="Q7" i="5" s="1"/>
  <c r="J7" i="5"/>
  <c r="P7" i="5" s="1"/>
  <c r="I7" i="5"/>
  <c r="O7" i="5" s="1"/>
  <c r="H7" i="5"/>
  <c r="N7" i="5" s="1"/>
  <c r="K6" i="5"/>
  <c r="Q6" i="5" s="1"/>
  <c r="J6" i="5"/>
  <c r="P6" i="5" s="1"/>
  <c r="I6" i="5"/>
  <c r="O6" i="5" s="1"/>
  <c r="H6" i="5"/>
  <c r="N6" i="5" s="1"/>
  <c r="K5" i="5"/>
  <c r="Q5" i="5" s="1"/>
  <c r="J5" i="5"/>
  <c r="P5" i="5" s="1"/>
  <c r="I5" i="5"/>
  <c r="O5" i="5" s="1"/>
  <c r="H5" i="5"/>
  <c r="N5" i="5" s="1"/>
  <c r="K4" i="5"/>
  <c r="Q4" i="5" s="1"/>
  <c r="J4" i="5"/>
  <c r="P4" i="5" s="1"/>
  <c r="I4" i="5"/>
  <c r="O4" i="5" s="1"/>
  <c r="H4" i="5"/>
  <c r="N4" i="5" s="1"/>
  <c r="N14" i="5" s="1"/>
  <c r="N15" i="3"/>
  <c r="P15" i="3"/>
  <c r="Q13" i="3"/>
  <c r="P13" i="3"/>
  <c r="O13" i="3"/>
  <c r="N13" i="3"/>
  <c r="Q12" i="3"/>
  <c r="P12" i="3"/>
  <c r="O12" i="3"/>
  <c r="N12" i="3"/>
  <c r="Q11" i="3"/>
  <c r="P11" i="3"/>
  <c r="O11" i="3"/>
  <c r="N11" i="3"/>
  <c r="Q10" i="3"/>
  <c r="P10" i="3"/>
  <c r="O10" i="3"/>
  <c r="N10" i="3"/>
  <c r="Q9" i="3"/>
  <c r="P9" i="3"/>
  <c r="O9" i="3"/>
  <c r="N9" i="3"/>
  <c r="Q8" i="3"/>
  <c r="P8" i="3"/>
  <c r="O8" i="3"/>
  <c r="N8" i="3"/>
  <c r="Q7" i="3"/>
  <c r="P7" i="3"/>
  <c r="O7" i="3"/>
  <c r="N7" i="3"/>
  <c r="Q6" i="3"/>
  <c r="P6" i="3"/>
  <c r="O6" i="3"/>
  <c r="N6" i="3"/>
  <c r="Q5" i="3"/>
  <c r="P5" i="3"/>
  <c r="O5" i="3"/>
  <c r="N5" i="3"/>
  <c r="Q4" i="3"/>
  <c r="Q15" i="3" s="1"/>
  <c r="P4" i="3"/>
  <c r="O4" i="3"/>
  <c r="O15" i="3" s="1"/>
  <c r="N4" i="3"/>
  <c r="K13" i="3"/>
  <c r="J13" i="3"/>
  <c r="I13" i="3"/>
  <c r="H13" i="3"/>
  <c r="K12" i="3"/>
  <c r="J12" i="3"/>
  <c r="I12" i="3"/>
  <c r="H12" i="3"/>
  <c r="K11" i="3"/>
  <c r="J11" i="3"/>
  <c r="I11" i="3"/>
  <c r="H11" i="3"/>
  <c r="K10" i="3"/>
  <c r="J10" i="3"/>
  <c r="I10" i="3"/>
  <c r="H10" i="3"/>
  <c r="K9" i="3"/>
  <c r="J9" i="3"/>
  <c r="I9" i="3"/>
  <c r="H9" i="3"/>
  <c r="K8" i="3"/>
  <c r="J8" i="3"/>
  <c r="I8" i="3"/>
  <c r="H8" i="3"/>
  <c r="K7" i="3"/>
  <c r="J7" i="3"/>
  <c r="I7" i="3"/>
  <c r="H7" i="3"/>
  <c r="K6" i="3"/>
  <c r="J6" i="3"/>
  <c r="I6" i="3"/>
  <c r="H6" i="3"/>
  <c r="K5" i="3"/>
  <c r="J5" i="3"/>
  <c r="I5" i="3"/>
  <c r="H5" i="3"/>
  <c r="K4" i="3"/>
  <c r="J4" i="3"/>
  <c r="I4" i="3"/>
  <c r="H4" i="3"/>
  <c r="Q13" i="2"/>
  <c r="P13" i="2"/>
  <c r="O13" i="2"/>
  <c r="N13" i="2"/>
  <c r="Q12" i="2"/>
  <c r="P12" i="2"/>
  <c r="O12" i="2"/>
  <c r="N12" i="2"/>
  <c r="Q11" i="2"/>
  <c r="P11" i="2"/>
  <c r="O11" i="2"/>
  <c r="N11" i="2"/>
  <c r="Q10" i="2"/>
  <c r="P10" i="2"/>
  <c r="O10" i="2"/>
  <c r="N10" i="2"/>
  <c r="Q9" i="2"/>
  <c r="P9" i="2"/>
  <c r="O9" i="2"/>
  <c r="N9" i="2"/>
  <c r="Q8" i="2"/>
  <c r="P8" i="2"/>
  <c r="O8" i="2"/>
  <c r="N8" i="2"/>
  <c r="Q7" i="2"/>
  <c r="P7" i="2"/>
  <c r="O7" i="2"/>
  <c r="N7" i="2"/>
  <c r="Q6" i="2"/>
  <c r="P6" i="2"/>
  <c r="O6" i="2"/>
  <c r="N6" i="2"/>
  <c r="Q5" i="2"/>
  <c r="P5" i="2"/>
  <c r="O5" i="2"/>
  <c r="N5" i="2"/>
  <c r="Q4" i="2"/>
  <c r="P4" i="2"/>
  <c r="O4" i="2"/>
  <c r="N4" i="2"/>
  <c r="K13" i="2"/>
  <c r="J13" i="2"/>
  <c r="I13" i="2"/>
  <c r="H13" i="2"/>
  <c r="K12" i="2"/>
  <c r="J12" i="2"/>
  <c r="I12" i="2"/>
  <c r="H12" i="2"/>
  <c r="K11" i="2"/>
  <c r="J11" i="2"/>
  <c r="I11" i="2"/>
  <c r="H11" i="2"/>
  <c r="K10" i="2"/>
  <c r="J10" i="2"/>
  <c r="I10" i="2"/>
  <c r="H10" i="2"/>
  <c r="K9" i="2"/>
  <c r="J9" i="2"/>
  <c r="I9" i="2"/>
  <c r="H9" i="2"/>
  <c r="K8" i="2"/>
  <c r="J8" i="2"/>
  <c r="I8" i="2"/>
  <c r="H8" i="2"/>
  <c r="K7" i="2"/>
  <c r="J7" i="2"/>
  <c r="I7" i="2"/>
  <c r="H7" i="2"/>
  <c r="K6" i="2"/>
  <c r="J6" i="2"/>
  <c r="I6" i="2"/>
  <c r="H6" i="2"/>
  <c r="K5" i="2"/>
  <c r="J5" i="2"/>
  <c r="I5" i="2"/>
  <c r="H5" i="2"/>
  <c r="K4" i="2"/>
  <c r="J4" i="2"/>
  <c r="I4" i="2"/>
  <c r="H4" i="2"/>
  <c r="Q13" i="4"/>
  <c r="P13" i="4"/>
  <c r="O13" i="4"/>
  <c r="N13" i="4"/>
  <c r="Q12" i="4"/>
  <c r="P12" i="4"/>
  <c r="O12" i="4"/>
  <c r="N12" i="4"/>
  <c r="Q11" i="4"/>
  <c r="P11" i="4"/>
  <c r="O11" i="4"/>
  <c r="N11" i="4"/>
  <c r="Q10" i="4"/>
  <c r="P10" i="4"/>
  <c r="O10" i="4"/>
  <c r="N10" i="4"/>
  <c r="Q9" i="4"/>
  <c r="P9" i="4"/>
  <c r="O9" i="4"/>
  <c r="N9" i="4"/>
  <c r="Q8" i="4"/>
  <c r="P8" i="4"/>
  <c r="O8" i="4"/>
  <c r="N8" i="4"/>
  <c r="Q7" i="4"/>
  <c r="P7" i="4"/>
  <c r="O7" i="4"/>
  <c r="N7" i="4"/>
  <c r="Q6" i="4"/>
  <c r="P6" i="4"/>
  <c r="O6" i="4"/>
  <c r="N6" i="4"/>
  <c r="Q5" i="4"/>
  <c r="P5" i="4"/>
  <c r="O5" i="4"/>
  <c r="K13" i="4"/>
  <c r="J13" i="4"/>
  <c r="I13" i="4"/>
  <c r="H13" i="4"/>
  <c r="K12" i="4"/>
  <c r="J12" i="4"/>
  <c r="I12" i="4"/>
  <c r="H12" i="4"/>
  <c r="K11" i="4"/>
  <c r="J11" i="4"/>
  <c r="I11" i="4"/>
  <c r="H11" i="4"/>
  <c r="K10" i="4"/>
  <c r="J10" i="4"/>
  <c r="I10" i="4"/>
  <c r="H10" i="4"/>
  <c r="K9" i="4"/>
  <c r="J9" i="4"/>
  <c r="I9" i="4"/>
  <c r="H9" i="4"/>
  <c r="K8" i="4"/>
  <c r="J8" i="4"/>
  <c r="I8" i="4"/>
  <c r="H8" i="4"/>
  <c r="K7" i="4"/>
  <c r="J7" i="4"/>
  <c r="I7" i="4"/>
  <c r="H7" i="4"/>
  <c r="K6" i="4"/>
  <c r="J6" i="4"/>
  <c r="I6" i="4"/>
  <c r="H6" i="4"/>
  <c r="N5" i="4"/>
  <c r="K5" i="4"/>
  <c r="J5" i="4"/>
  <c r="I5" i="4"/>
  <c r="H5" i="4"/>
  <c r="Q15" i="4"/>
  <c r="F15" i="25"/>
  <c r="E15" i="25"/>
  <c r="D15" i="25"/>
  <c r="C15" i="25"/>
  <c r="C15" i="24"/>
  <c r="D15" i="24"/>
  <c r="E15" i="24"/>
  <c r="F15" i="24"/>
  <c r="C15" i="23"/>
  <c r="D15" i="23"/>
  <c r="E15" i="23"/>
  <c r="F15" i="23"/>
  <c r="C13" i="7"/>
  <c r="D13" i="7"/>
  <c r="E13" i="7"/>
  <c r="F13" i="7"/>
  <c r="P14" i="5" l="1"/>
  <c r="Q14" i="5"/>
  <c r="O14" i="5"/>
  <c r="N15" i="2"/>
  <c r="O15" i="2"/>
  <c r="Q15" i="2"/>
  <c r="P15" i="2"/>
  <c r="P15" i="4"/>
  <c r="N15" i="4"/>
  <c r="O15" i="4"/>
  <c r="C15" i="18"/>
  <c r="D15" i="18"/>
  <c r="E15" i="18"/>
  <c r="F15" i="18"/>
  <c r="C12" i="27" l="1"/>
  <c r="C14" i="13"/>
  <c r="F15" i="4"/>
  <c r="E15" i="4"/>
  <c r="D15" i="4"/>
  <c r="C15" i="4"/>
  <c r="F12" i="27"/>
  <c r="E12" i="27"/>
  <c r="D12" i="27"/>
  <c r="F15" i="26" l="1"/>
  <c r="E15" i="26"/>
  <c r="D15" i="26"/>
  <c r="C15" i="26"/>
  <c r="F15" i="22"/>
  <c r="E15" i="22"/>
  <c r="D15" i="22"/>
  <c r="C15" i="22"/>
  <c r="F15" i="21"/>
  <c r="E15" i="21"/>
  <c r="D15" i="21"/>
  <c r="C15" i="21"/>
  <c r="F15" i="20"/>
  <c r="E15" i="20"/>
  <c r="D15" i="20"/>
  <c r="C15" i="20"/>
  <c r="F15" i="19"/>
  <c r="E15" i="19"/>
  <c r="D15" i="19"/>
  <c r="C15" i="19"/>
  <c r="F15" i="17"/>
  <c r="E15" i="17"/>
  <c r="D15" i="17"/>
  <c r="C15" i="17"/>
  <c r="F15" i="16" l="1"/>
  <c r="E15" i="16"/>
  <c r="D15" i="16"/>
  <c r="C15" i="16"/>
  <c r="F15" i="15"/>
  <c r="E15" i="15"/>
  <c r="D15" i="15"/>
  <c r="C15" i="15"/>
  <c r="F15" i="14"/>
  <c r="E15" i="14"/>
  <c r="D15" i="14"/>
  <c r="C15" i="14"/>
  <c r="F14" i="13"/>
  <c r="E14" i="13"/>
  <c r="D14" i="13"/>
  <c r="F15" i="12"/>
  <c r="E15" i="12"/>
  <c r="D15" i="12"/>
  <c r="C15" i="12"/>
  <c r="F15" i="11"/>
  <c r="E15" i="11"/>
  <c r="D15" i="11"/>
  <c r="C15" i="11"/>
  <c r="F15" i="10"/>
  <c r="E15" i="10"/>
  <c r="D15" i="10"/>
  <c r="C15" i="10"/>
  <c r="F15" i="9"/>
  <c r="E15" i="9"/>
  <c r="D15" i="9"/>
  <c r="C15" i="9"/>
  <c r="F14" i="8"/>
  <c r="E14" i="8"/>
  <c r="D14" i="8"/>
  <c r="C14" i="8"/>
  <c r="F14" i="6"/>
  <c r="E14" i="6"/>
  <c r="D14" i="6"/>
  <c r="C14" i="6"/>
  <c r="F15" i="3"/>
  <c r="E15" i="3"/>
  <c r="D15" i="3"/>
  <c r="C15" i="3"/>
  <c r="F15" i="2"/>
  <c r="E15" i="2"/>
  <c r="D15" i="2"/>
  <c r="C15" i="2"/>
</calcChain>
</file>

<file path=xl/sharedStrings.xml><?xml version="1.0" encoding="utf-8"?>
<sst xmlns="http://schemas.openxmlformats.org/spreadsheetml/2006/main" count="440" uniqueCount="100">
  <si>
    <t>Locality:</t>
  </si>
  <si>
    <t>Bermuda</t>
  </si>
  <si>
    <t>Taxon:</t>
  </si>
  <si>
    <t xml:space="preserve">note: </t>
  </si>
  <si>
    <t>Date:</t>
  </si>
  <si>
    <t>Geocarcinus lateralis</t>
  </si>
  <si>
    <t>Specimen 1</t>
  </si>
  <si>
    <t>Point</t>
  </si>
  <si>
    <t>Microns</t>
  </si>
  <si>
    <t>CaO</t>
  </si>
  <si>
    <t>MgO</t>
  </si>
  <si>
    <t>Na2O</t>
  </si>
  <si>
    <t>GL 1145</t>
  </si>
  <si>
    <t>Run 5</t>
  </si>
  <si>
    <t>GL 1146</t>
  </si>
  <si>
    <t>Run 6</t>
  </si>
  <si>
    <t>Smaller claw palm</t>
  </si>
  <si>
    <t>GL 1264</t>
  </si>
  <si>
    <t>Run 4</t>
  </si>
  <si>
    <t>P2O5</t>
  </si>
  <si>
    <t>Run 3</t>
  </si>
  <si>
    <t>GL 1121</t>
  </si>
  <si>
    <t>Run 1</t>
  </si>
  <si>
    <t>GL 1122</t>
  </si>
  <si>
    <t>Run 2</t>
  </si>
  <si>
    <t xml:space="preserve"> GL 1263 </t>
  </si>
  <si>
    <t>GL 1123</t>
  </si>
  <si>
    <t>GL 1124</t>
  </si>
  <si>
    <t>GL 1125</t>
  </si>
  <si>
    <t>Larger claw articulation of tip and palm</t>
  </si>
  <si>
    <t>GL 1141</t>
  </si>
  <si>
    <t>GL 1142</t>
  </si>
  <si>
    <t xml:space="preserve">Point </t>
  </si>
  <si>
    <t>GL1143</t>
  </si>
  <si>
    <t>GL 1144</t>
  </si>
  <si>
    <t>Larger claw palm (Section 5)</t>
  </si>
  <si>
    <t>GL 1151</t>
  </si>
  <si>
    <t>GL 1152</t>
  </si>
  <si>
    <t>Points</t>
  </si>
  <si>
    <t>Larger claw palm (Section 6)</t>
  </si>
  <si>
    <t>GL 1161</t>
  </si>
  <si>
    <t>GL 1162</t>
  </si>
  <si>
    <t>Smaller claw tips</t>
  </si>
  <si>
    <t>GL 1221</t>
  </si>
  <si>
    <t>GL 1222</t>
  </si>
  <si>
    <t>GL 1223</t>
  </si>
  <si>
    <t>GL 1224</t>
  </si>
  <si>
    <t>Smaller claw articulation of tip and palm</t>
  </si>
  <si>
    <t>GL 1241</t>
  </si>
  <si>
    <t xml:space="preserve">Points </t>
  </si>
  <si>
    <t>GL 1242</t>
  </si>
  <si>
    <t>GL 1261</t>
  </si>
  <si>
    <t>GL 1262</t>
  </si>
  <si>
    <t>Shell</t>
  </si>
  <si>
    <t>GL 1311</t>
  </si>
  <si>
    <t>Ca</t>
  </si>
  <si>
    <t>Mg</t>
  </si>
  <si>
    <t>Na</t>
  </si>
  <si>
    <t>P</t>
  </si>
  <si>
    <t>Major claw; base of dactyl</t>
  </si>
  <si>
    <t>Major claw; propodus articulation with dactyl</t>
  </si>
  <si>
    <t>Minor claw palm</t>
  </si>
  <si>
    <t>Major claw tips</t>
  </si>
  <si>
    <t>Major claw articulation of tip and palm</t>
  </si>
  <si>
    <t>same location as 1123</t>
  </si>
  <si>
    <t>tip - inside</t>
  </si>
  <si>
    <t>Major claw palm (Section 5)</t>
  </si>
  <si>
    <t>Minor claw tips</t>
  </si>
  <si>
    <t>BA</t>
  </si>
  <si>
    <t>Same location as 1121</t>
  </si>
  <si>
    <t>Thickness</t>
  </si>
  <si>
    <t>Major claw</t>
  </si>
  <si>
    <t>Propodus</t>
  </si>
  <si>
    <t>Tip</t>
  </si>
  <si>
    <t>ZAF</t>
  </si>
  <si>
    <t>Dactyl</t>
  </si>
  <si>
    <t>Palm</t>
  </si>
  <si>
    <t>Base</t>
  </si>
  <si>
    <t>GL 1143</t>
  </si>
  <si>
    <t>Minor claw</t>
  </si>
  <si>
    <t>Tip Outside</t>
  </si>
  <si>
    <t>Tip Inside</t>
  </si>
  <si>
    <t>GL 1263</t>
  </si>
  <si>
    <t>Carapace</t>
  </si>
  <si>
    <t>same location and plot as 1121</t>
  </si>
  <si>
    <t>Average</t>
  </si>
  <si>
    <t>conversion</t>
  </si>
  <si>
    <t>total</t>
  </si>
  <si>
    <t>Calc weight</t>
  </si>
  <si>
    <t>Normalized weight %</t>
  </si>
  <si>
    <t>low totals</t>
  </si>
  <si>
    <t>Transect</t>
  </si>
  <si>
    <t>Bodypart</t>
  </si>
  <si>
    <t>Area</t>
  </si>
  <si>
    <t>Location</t>
  </si>
  <si>
    <t>Method</t>
  </si>
  <si>
    <t xml:space="preserve"> Mg/Ca</t>
  </si>
  <si>
    <t>Mg/Ca</t>
  </si>
  <si>
    <t>Na/Ca</t>
  </si>
  <si>
    <t>P/Ca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</si>
</sst>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_)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2" borderId="0" xfId="0" applyFill="1"/>
    <xf numFmtId="0" fontId="2" fillId="0" borderId="0" xfId="0" applyFont="1"/>
    <xf numFmtId="164" fontId="0" fillId="0" borderId="0" xfId="0" applyNumberFormat="1" applyAlignment="1">
      <alignment horizontal="left"/>
    </xf>
    <xf numFmtId="0" fontId="0" fillId="3" borderId="0" xfId="0" applyFill="1"/>
    <xf numFmtId="2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workbookViewId="0"/>
  </sheetViews>
  <sheetFormatPr defaultRowHeight="15" x14ac:dyDescent="0.25"/>
  <cols>
    <col min="2" max="2" width="10.710937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 t="s">
        <v>5</v>
      </c>
    </row>
    <row r="3" spans="1:2" x14ac:dyDescent="0.25">
      <c r="A3" t="s">
        <v>3</v>
      </c>
      <c r="B3" t="s">
        <v>6</v>
      </c>
    </row>
    <row r="4" spans="1:2" x14ac:dyDescent="0.25">
      <c r="A4" t="s">
        <v>4</v>
      </c>
      <c r="B4" s="1">
        <v>32063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3"/>
  <sheetViews>
    <sheetView workbookViewId="0">
      <selection activeCell="K25" sqref="K25"/>
    </sheetView>
  </sheetViews>
  <sheetFormatPr defaultRowHeight="15" x14ac:dyDescent="0.25"/>
  <sheetData>
    <row r="1" spans="1:6" x14ac:dyDescent="0.25">
      <c r="A1" t="s">
        <v>62</v>
      </c>
      <c r="C1" t="s">
        <v>23</v>
      </c>
      <c r="D1" t="s">
        <v>24</v>
      </c>
      <c r="E1">
        <v>44</v>
      </c>
    </row>
    <row r="2" spans="1:6" x14ac:dyDescent="0.25">
      <c r="A2" t="s">
        <v>7</v>
      </c>
      <c r="B2" t="s">
        <v>8</v>
      </c>
      <c r="C2" t="s">
        <v>55</v>
      </c>
      <c r="D2" t="s">
        <v>56</v>
      </c>
      <c r="E2" t="s">
        <v>57</v>
      </c>
      <c r="F2" t="s">
        <v>58</v>
      </c>
    </row>
    <row r="3" spans="1:6" x14ac:dyDescent="0.25">
      <c r="A3">
        <v>1</v>
      </c>
      <c r="B3">
        <v>0</v>
      </c>
      <c r="C3">
        <v>28.34</v>
      </c>
      <c r="D3">
        <v>1.4</v>
      </c>
      <c r="E3">
        <v>0.35</v>
      </c>
      <c r="F3">
        <v>1.35</v>
      </c>
    </row>
    <row r="4" spans="1:6" x14ac:dyDescent="0.25">
      <c r="A4">
        <v>2</v>
      </c>
      <c r="B4">
        <v>97.1</v>
      </c>
      <c r="C4">
        <v>27.22</v>
      </c>
      <c r="D4">
        <v>0.46</v>
      </c>
      <c r="E4">
        <v>0.06</v>
      </c>
      <c r="F4">
        <v>0.88</v>
      </c>
    </row>
    <row r="5" spans="1:6" x14ac:dyDescent="0.25">
      <c r="A5">
        <v>3</v>
      </c>
      <c r="B5">
        <v>194.3</v>
      </c>
      <c r="C5">
        <v>30.67</v>
      </c>
      <c r="D5">
        <v>0.75</v>
      </c>
      <c r="E5">
        <v>0.2</v>
      </c>
      <c r="F5">
        <v>1.24</v>
      </c>
    </row>
    <row r="6" spans="1:6" x14ac:dyDescent="0.25">
      <c r="A6">
        <v>4</v>
      </c>
      <c r="B6">
        <v>291.39999999999998</v>
      </c>
      <c r="C6">
        <v>31.89</v>
      </c>
      <c r="D6">
        <v>0.81</v>
      </c>
      <c r="E6">
        <v>0.14000000000000001</v>
      </c>
      <c r="F6">
        <v>1.35</v>
      </c>
    </row>
    <row r="7" spans="1:6" x14ac:dyDescent="0.25">
      <c r="A7">
        <v>5</v>
      </c>
      <c r="B7">
        <v>388.5</v>
      </c>
      <c r="C7">
        <v>30.79</v>
      </c>
      <c r="D7">
        <v>0.76</v>
      </c>
      <c r="E7">
        <v>0.21</v>
      </c>
      <c r="F7">
        <v>1.54</v>
      </c>
    </row>
    <row r="8" spans="1:6" x14ac:dyDescent="0.25">
      <c r="A8">
        <v>6</v>
      </c>
      <c r="B8">
        <v>485.6</v>
      </c>
      <c r="C8">
        <v>37.200000000000003</v>
      </c>
      <c r="D8">
        <v>2.19</v>
      </c>
      <c r="E8">
        <v>0.72</v>
      </c>
      <c r="F8">
        <v>1.67</v>
      </c>
    </row>
    <row r="9" spans="1:6" x14ac:dyDescent="0.25">
      <c r="A9">
        <v>7</v>
      </c>
      <c r="B9">
        <v>582.79999999999995</v>
      </c>
      <c r="C9">
        <v>37.75</v>
      </c>
      <c r="D9">
        <v>2.38</v>
      </c>
      <c r="E9">
        <v>0.91</v>
      </c>
      <c r="F9">
        <v>1.18</v>
      </c>
    </row>
    <row r="10" spans="1:6" x14ac:dyDescent="0.25">
      <c r="A10">
        <v>8</v>
      </c>
      <c r="B10">
        <v>679.9</v>
      </c>
      <c r="C10">
        <v>37.92</v>
      </c>
      <c r="D10">
        <v>3.38</v>
      </c>
      <c r="E10">
        <v>1.28</v>
      </c>
      <c r="F10">
        <v>0.15</v>
      </c>
    </row>
    <row r="11" spans="1:6" x14ac:dyDescent="0.25">
      <c r="A11">
        <v>9</v>
      </c>
      <c r="B11">
        <v>777</v>
      </c>
      <c r="C11">
        <v>38.880000000000003</v>
      </c>
      <c r="D11">
        <v>3.32</v>
      </c>
      <c r="E11">
        <v>1.1000000000000001</v>
      </c>
      <c r="F11">
        <v>0.2</v>
      </c>
    </row>
    <row r="13" spans="1:6" x14ac:dyDescent="0.25">
      <c r="C13">
        <f>AVERAGE(C3:C11)</f>
        <v>33.406666666666666</v>
      </c>
      <c r="D13">
        <f>AVERAGE(D3:D11)</f>
        <v>1.7166666666666666</v>
      </c>
      <c r="E13">
        <f>AVERAGE(E3:E11)</f>
        <v>0.55222222222222228</v>
      </c>
      <c r="F13">
        <f>AVERAGE(F3:F11)</f>
        <v>1.0622222222222222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1"/>
  <sheetViews>
    <sheetView workbookViewId="0"/>
  </sheetViews>
  <sheetFormatPr defaultRowHeight="15" x14ac:dyDescent="0.25"/>
  <sheetData>
    <row r="1" spans="1:7" x14ac:dyDescent="0.25">
      <c r="A1" t="s">
        <v>62</v>
      </c>
      <c r="C1" t="s">
        <v>26</v>
      </c>
      <c r="D1" t="s">
        <v>20</v>
      </c>
      <c r="E1">
        <v>52</v>
      </c>
      <c r="G1" t="s">
        <v>69</v>
      </c>
    </row>
    <row r="2" spans="1:7" x14ac:dyDescent="0.25">
      <c r="A2" t="s">
        <v>7</v>
      </c>
      <c r="B2" t="s">
        <v>8</v>
      </c>
      <c r="C2" t="s">
        <v>55</v>
      </c>
      <c r="D2" t="s">
        <v>56</v>
      </c>
      <c r="E2" t="s">
        <v>57</v>
      </c>
      <c r="F2" t="s">
        <v>58</v>
      </c>
    </row>
    <row r="3" spans="1:7" x14ac:dyDescent="0.25">
      <c r="A3">
        <v>1</v>
      </c>
      <c r="B3">
        <v>0</v>
      </c>
      <c r="C3">
        <v>19.61</v>
      </c>
      <c r="D3">
        <v>1.74</v>
      </c>
      <c r="E3">
        <v>0.22</v>
      </c>
      <c r="F3">
        <v>1.59</v>
      </c>
    </row>
    <row r="4" spans="1:7" x14ac:dyDescent="0.25">
      <c r="A4">
        <v>2</v>
      </c>
      <c r="B4">
        <v>130.1</v>
      </c>
      <c r="C4">
        <v>23.47</v>
      </c>
      <c r="D4">
        <v>1.62</v>
      </c>
      <c r="E4">
        <v>0.19</v>
      </c>
      <c r="F4">
        <v>1.3</v>
      </c>
    </row>
    <row r="5" spans="1:7" x14ac:dyDescent="0.25">
      <c r="A5">
        <v>3</v>
      </c>
      <c r="B5">
        <v>260.2</v>
      </c>
      <c r="C5">
        <v>25.38</v>
      </c>
      <c r="D5">
        <v>1.33</v>
      </c>
      <c r="E5">
        <v>0.3</v>
      </c>
      <c r="F5">
        <v>1.4</v>
      </c>
    </row>
    <row r="6" spans="1:7" x14ac:dyDescent="0.25">
      <c r="A6">
        <v>4</v>
      </c>
      <c r="B6">
        <v>390.2</v>
      </c>
      <c r="C6">
        <v>26.53</v>
      </c>
      <c r="D6">
        <v>1.69</v>
      </c>
      <c r="E6">
        <v>0.46</v>
      </c>
      <c r="F6">
        <v>2.1800000000000002</v>
      </c>
    </row>
    <row r="7" spans="1:7" x14ac:dyDescent="0.25">
      <c r="A7">
        <v>5</v>
      </c>
      <c r="B7">
        <v>520.29999999999995</v>
      </c>
      <c r="C7">
        <v>29.39</v>
      </c>
      <c r="D7">
        <v>1.55</v>
      </c>
      <c r="E7">
        <v>0.28999999999999998</v>
      </c>
      <c r="F7">
        <v>2.1800000000000002</v>
      </c>
    </row>
    <row r="8" spans="1:7" x14ac:dyDescent="0.25">
      <c r="A8">
        <v>6</v>
      </c>
      <c r="B8">
        <v>650.4</v>
      </c>
      <c r="C8">
        <v>33.46</v>
      </c>
      <c r="D8">
        <v>2.23</v>
      </c>
      <c r="E8">
        <v>0.91</v>
      </c>
      <c r="F8">
        <v>1.17</v>
      </c>
    </row>
    <row r="9" spans="1:7" x14ac:dyDescent="0.25">
      <c r="A9">
        <v>7</v>
      </c>
      <c r="B9">
        <v>780.5</v>
      </c>
      <c r="C9">
        <v>34.200000000000003</v>
      </c>
      <c r="D9">
        <v>2.84</v>
      </c>
      <c r="E9">
        <v>0.76</v>
      </c>
      <c r="F9">
        <v>0.44</v>
      </c>
    </row>
    <row r="10" spans="1:7" x14ac:dyDescent="0.25">
      <c r="A10">
        <v>8</v>
      </c>
      <c r="B10">
        <v>910.6</v>
      </c>
      <c r="C10">
        <v>34.28</v>
      </c>
      <c r="D10">
        <v>3.04</v>
      </c>
      <c r="E10">
        <v>0.91</v>
      </c>
      <c r="F10">
        <v>7.0000000000000007E-2</v>
      </c>
    </row>
    <row r="11" spans="1:7" x14ac:dyDescent="0.25">
      <c r="A11">
        <v>9</v>
      </c>
      <c r="B11">
        <v>1040.5999999999999</v>
      </c>
      <c r="C11">
        <v>34.299999999999997</v>
      </c>
      <c r="D11">
        <v>3.18</v>
      </c>
      <c r="E11">
        <v>0.75</v>
      </c>
      <c r="F11">
        <v>0.08</v>
      </c>
    </row>
    <row r="12" spans="1:7" x14ac:dyDescent="0.25">
      <c r="A12">
        <v>10</v>
      </c>
      <c r="B12">
        <v>1170.7</v>
      </c>
      <c r="C12">
        <v>33.93</v>
      </c>
      <c r="D12">
        <v>3.4</v>
      </c>
      <c r="E12">
        <v>0.75</v>
      </c>
      <c r="F12">
        <v>0</v>
      </c>
    </row>
    <row r="14" spans="1:7" x14ac:dyDescent="0.25">
      <c r="C14">
        <f>AVERAGE(C3:C12)</f>
        <v>29.455000000000002</v>
      </c>
      <c r="D14">
        <f>AVERAGE(D3:D12)</f>
        <v>2.2619999999999996</v>
      </c>
      <c r="E14">
        <f>AVERAGE(E3:E12)</f>
        <v>0.55400000000000005</v>
      </c>
      <c r="F14">
        <f>AVERAGE(F3:F12)</f>
        <v>1.0409999999999999</v>
      </c>
    </row>
    <row r="31" spans="1:1" x14ac:dyDescent="0.25">
      <c r="A31" t="s">
        <v>84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5"/>
  <sheetViews>
    <sheetView workbookViewId="0"/>
  </sheetViews>
  <sheetFormatPr defaultRowHeight="15" x14ac:dyDescent="0.25"/>
  <sheetData>
    <row r="1" spans="1:6" x14ac:dyDescent="0.25">
      <c r="A1" t="s">
        <v>62</v>
      </c>
      <c r="C1" t="s">
        <v>27</v>
      </c>
      <c r="D1" t="s">
        <v>18</v>
      </c>
      <c r="E1">
        <v>56</v>
      </c>
    </row>
    <row r="2" spans="1:6" x14ac:dyDescent="0.25">
      <c r="A2" t="s">
        <v>7</v>
      </c>
      <c r="B2" t="s">
        <v>8</v>
      </c>
      <c r="C2" t="s">
        <v>55</v>
      </c>
      <c r="D2" t="s">
        <v>56</v>
      </c>
      <c r="E2" t="s">
        <v>57</v>
      </c>
      <c r="F2" t="s">
        <v>58</v>
      </c>
    </row>
    <row r="3" spans="1:6" x14ac:dyDescent="0.25">
      <c r="A3">
        <v>1</v>
      </c>
      <c r="B3">
        <v>0</v>
      </c>
      <c r="C3">
        <v>21.69</v>
      </c>
      <c r="D3">
        <v>2.2999999999999998</v>
      </c>
      <c r="E3">
        <v>0.98</v>
      </c>
      <c r="F3">
        <v>0.79</v>
      </c>
    </row>
    <row r="4" spans="1:6" x14ac:dyDescent="0.25">
      <c r="A4">
        <v>2</v>
      </c>
      <c r="B4">
        <v>31.6</v>
      </c>
      <c r="C4">
        <v>28.02</v>
      </c>
      <c r="D4">
        <v>1.86</v>
      </c>
      <c r="E4">
        <v>0.72</v>
      </c>
      <c r="F4">
        <v>0.56999999999999995</v>
      </c>
    </row>
    <row r="5" spans="1:6" x14ac:dyDescent="0.25">
      <c r="A5">
        <v>3</v>
      </c>
      <c r="B5">
        <v>63.2</v>
      </c>
      <c r="C5">
        <v>28.09</v>
      </c>
      <c r="D5">
        <v>2.35</v>
      </c>
      <c r="E5">
        <v>0.93</v>
      </c>
      <c r="F5">
        <v>0.67</v>
      </c>
    </row>
    <row r="6" spans="1:6" x14ac:dyDescent="0.25">
      <c r="A6">
        <v>4</v>
      </c>
      <c r="B6">
        <v>94.8</v>
      </c>
      <c r="C6">
        <v>28.71</v>
      </c>
      <c r="D6">
        <v>2.23</v>
      </c>
      <c r="E6">
        <v>0.94</v>
      </c>
      <c r="F6">
        <v>0.64</v>
      </c>
    </row>
    <row r="7" spans="1:6" x14ac:dyDescent="0.25">
      <c r="A7">
        <v>5</v>
      </c>
      <c r="B7">
        <v>126.4</v>
      </c>
      <c r="C7">
        <v>28.15</v>
      </c>
      <c r="D7">
        <v>2.48</v>
      </c>
      <c r="E7">
        <v>1.02</v>
      </c>
      <c r="F7">
        <v>0.74</v>
      </c>
    </row>
    <row r="8" spans="1:6" x14ac:dyDescent="0.25">
      <c r="A8">
        <v>6</v>
      </c>
      <c r="B8">
        <v>157.9</v>
      </c>
      <c r="C8">
        <v>27.6</v>
      </c>
      <c r="D8">
        <v>2.85</v>
      </c>
      <c r="E8">
        <v>0.98</v>
      </c>
      <c r="F8">
        <v>0.86</v>
      </c>
    </row>
    <row r="9" spans="1:6" x14ac:dyDescent="0.25">
      <c r="A9">
        <v>7</v>
      </c>
      <c r="B9">
        <v>189.5</v>
      </c>
      <c r="C9">
        <v>19.52</v>
      </c>
      <c r="D9">
        <v>0.23</v>
      </c>
      <c r="E9">
        <v>0.06</v>
      </c>
      <c r="F9">
        <v>0.63</v>
      </c>
    </row>
    <row r="10" spans="1:6" x14ac:dyDescent="0.25">
      <c r="A10">
        <v>8</v>
      </c>
      <c r="B10">
        <v>221.1</v>
      </c>
      <c r="C10">
        <v>24.99</v>
      </c>
      <c r="D10">
        <v>1.35</v>
      </c>
      <c r="E10">
        <v>0.36</v>
      </c>
      <c r="F10">
        <v>1.63</v>
      </c>
    </row>
    <row r="11" spans="1:6" x14ac:dyDescent="0.25">
      <c r="A11">
        <v>9</v>
      </c>
      <c r="B11">
        <v>252.7</v>
      </c>
      <c r="C11">
        <v>22.9</v>
      </c>
      <c r="D11">
        <v>0.96</v>
      </c>
      <c r="E11">
        <v>0.27</v>
      </c>
      <c r="F11">
        <v>1.6</v>
      </c>
    </row>
    <row r="12" spans="1:6" x14ac:dyDescent="0.25">
      <c r="A12">
        <v>10</v>
      </c>
      <c r="B12">
        <v>284.3</v>
      </c>
      <c r="C12">
        <v>27.55</v>
      </c>
      <c r="D12">
        <v>1.94</v>
      </c>
      <c r="E12">
        <v>0.82</v>
      </c>
      <c r="F12">
        <v>1.39</v>
      </c>
    </row>
    <row r="13" spans="1:6" x14ac:dyDescent="0.25">
      <c r="A13">
        <v>11</v>
      </c>
      <c r="B13">
        <v>315.89999999999998</v>
      </c>
      <c r="C13">
        <v>32.630000000000003</v>
      </c>
      <c r="D13">
        <v>2.02</v>
      </c>
      <c r="E13">
        <v>0.98</v>
      </c>
      <c r="F13">
        <v>0.12</v>
      </c>
    </row>
    <row r="15" spans="1:6" x14ac:dyDescent="0.25">
      <c r="C15">
        <f>AVERAGE(C3:C13)</f>
        <v>26.35</v>
      </c>
      <c r="D15">
        <f>AVERAGE(D3:D13)</f>
        <v>1.87</v>
      </c>
      <c r="E15">
        <f>AVERAGE(E3:E13)</f>
        <v>0.73272727272727278</v>
      </c>
      <c r="F15">
        <f>AVERAGE(F3:F13)</f>
        <v>0.87636363636363646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5"/>
  <sheetViews>
    <sheetView workbookViewId="0">
      <selection activeCell="O16" sqref="O16"/>
    </sheetView>
  </sheetViews>
  <sheetFormatPr defaultRowHeight="15" x14ac:dyDescent="0.25"/>
  <sheetData>
    <row r="1" spans="1:10" x14ac:dyDescent="0.25">
      <c r="A1" t="s">
        <v>62</v>
      </c>
      <c r="C1" t="s">
        <v>28</v>
      </c>
      <c r="D1" t="s">
        <v>13</v>
      </c>
      <c r="E1">
        <v>57</v>
      </c>
    </row>
    <row r="2" spans="1:10" x14ac:dyDescent="0.25">
      <c r="A2" t="s">
        <v>7</v>
      </c>
      <c r="B2" t="s">
        <v>8</v>
      </c>
      <c r="C2" t="s">
        <v>55</v>
      </c>
      <c r="D2" t="s">
        <v>56</v>
      </c>
      <c r="E2" t="s">
        <v>57</v>
      </c>
      <c r="F2" t="s">
        <v>58</v>
      </c>
      <c r="H2" t="s">
        <v>97</v>
      </c>
      <c r="I2" t="s">
        <v>98</v>
      </c>
      <c r="J2" t="s">
        <v>99</v>
      </c>
    </row>
    <row r="3" spans="1:10" x14ac:dyDescent="0.25">
      <c r="A3">
        <v>1</v>
      </c>
      <c r="B3">
        <v>0</v>
      </c>
      <c r="C3">
        <v>24.08</v>
      </c>
      <c r="D3">
        <v>1.65</v>
      </c>
      <c r="E3">
        <v>0.67</v>
      </c>
      <c r="F3">
        <v>0.76</v>
      </c>
      <c r="H3">
        <f>+D3/$C3</f>
        <v>6.8521594684385387E-2</v>
      </c>
      <c r="I3">
        <f t="shared" ref="I3:I13" si="0">+E3/$C3</f>
        <v>2.7823920265780736E-2</v>
      </c>
      <c r="J3">
        <f t="shared" ref="J3:J13" si="1">+F3/$C3</f>
        <v>3.1561461794019939E-2</v>
      </c>
    </row>
    <row r="4" spans="1:10" x14ac:dyDescent="0.25">
      <c r="A4">
        <v>2</v>
      </c>
      <c r="B4">
        <v>38.299999999999997</v>
      </c>
      <c r="C4">
        <v>27.48</v>
      </c>
      <c r="D4">
        <v>1.57</v>
      </c>
      <c r="E4">
        <v>0.67</v>
      </c>
      <c r="F4">
        <v>0.65</v>
      </c>
      <c r="H4">
        <f t="shared" ref="H4:H13" si="2">+D4/$C4</f>
        <v>5.7132459970887922E-2</v>
      </c>
      <c r="I4">
        <f t="shared" si="0"/>
        <v>2.438136826783115E-2</v>
      </c>
      <c r="J4">
        <f t="shared" si="1"/>
        <v>2.3653566229985445E-2</v>
      </c>
    </row>
    <row r="5" spans="1:10" x14ac:dyDescent="0.25">
      <c r="A5">
        <v>3</v>
      </c>
      <c r="B5">
        <v>76.599999999999994</v>
      </c>
      <c r="C5">
        <v>29.05</v>
      </c>
      <c r="D5">
        <v>1.7</v>
      </c>
      <c r="E5">
        <v>0.67</v>
      </c>
      <c r="F5">
        <v>0.69</v>
      </c>
      <c r="H5">
        <f t="shared" si="2"/>
        <v>5.8519793459552494E-2</v>
      </c>
      <c r="I5">
        <f t="shared" si="0"/>
        <v>2.306368330464716E-2</v>
      </c>
      <c r="J5">
        <f t="shared" si="1"/>
        <v>2.3752151462994833E-2</v>
      </c>
    </row>
    <row r="6" spans="1:10" x14ac:dyDescent="0.25">
      <c r="A6">
        <v>4</v>
      </c>
      <c r="B6">
        <v>114.9</v>
      </c>
      <c r="C6">
        <v>29.61</v>
      </c>
      <c r="D6">
        <v>2.0299999999999998</v>
      </c>
      <c r="E6">
        <v>0.8</v>
      </c>
      <c r="F6">
        <v>0.79</v>
      </c>
      <c r="H6">
        <f t="shared" si="2"/>
        <v>6.8557919621749397E-2</v>
      </c>
      <c r="I6">
        <f t="shared" si="0"/>
        <v>2.7017899358324892E-2</v>
      </c>
      <c r="J6">
        <f t="shared" si="1"/>
        <v>2.6680175616345832E-2</v>
      </c>
    </row>
    <row r="7" spans="1:10" x14ac:dyDescent="0.25">
      <c r="A7">
        <v>5</v>
      </c>
      <c r="B7">
        <v>153.19999999999999</v>
      </c>
      <c r="C7">
        <v>29.45</v>
      </c>
      <c r="D7">
        <v>2.36</v>
      </c>
      <c r="E7">
        <v>0.77</v>
      </c>
      <c r="F7">
        <v>0.89</v>
      </c>
      <c r="H7">
        <f t="shared" si="2"/>
        <v>8.0135823429541592E-2</v>
      </c>
      <c r="I7">
        <f t="shared" si="0"/>
        <v>2.6146010186757218E-2</v>
      </c>
      <c r="J7">
        <f t="shared" si="1"/>
        <v>3.0220713073005095E-2</v>
      </c>
    </row>
    <row r="8" spans="1:10" x14ac:dyDescent="0.25">
      <c r="A8">
        <v>6</v>
      </c>
      <c r="B8">
        <v>191.4</v>
      </c>
      <c r="C8">
        <v>25.92</v>
      </c>
      <c r="D8">
        <v>1.46</v>
      </c>
      <c r="E8">
        <v>0.33</v>
      </c>
      <c r="F8">
        <v>2.4</v>
      </c>
      <c r="H8">
        <f t="shared" si="2"/>
        <v>5.6327160493827154E-2</v>
      </c>
      <c r="I8">
        <f t="shared" si="0"/>
        <v>1.2731481481481481E-2</v>
      </c>
      <c r="J8">
        <f t="shared" si="1"/>
        <v>9.2592592592592587E-2</v>
      </c>
    </row>
    <row r="9" spans="1:10" x14ac:dyDescent="0.25">
      <c r="A9">
        <v>7</v>
      </c>
      <c r="B9">
        <v>229.7</v>
      </c>
      <c r="C9">
        <v>25.35</v>
      </c>
      <c r="D9">
        <v>2.02</v>
      </c>
      <c r="E9">
        <v>0.57999999999999996</v>
      </c>
      <c r="F9">
        <v>2.81</v>
      </c>
      <c r="H9">
        <f t="shared" si="2"/>
        <v>7.9684418145956601E-2</v>
      </c>
      <c r="I9">
        <f t="shared" si="0"/>
        <v>2.2879684418145953E-2</v>
      </c>
      <c r="J9">
        <f t="shared" si="1"/>
        <v>0.11084812623274161</v>
      </c>
    </row>
    <row r="10" spans="1:10" x14ac:dyDescent="0.25">
      <c r="A10">
        <v>8</v>
      </c>
      <c r="B10">
        <v>268</v>
      </c>
      <c r="C10">
        <v>27.65</v>
      </c>
      <c r="D10">
        <v>1.43</v>
      </c>
      <c r="E10">
        <v>0.35</v>
      </c>
      <c r="F10">
        <v>3.37</v>
      </c>
      <c r="H10">
        <f t="shared" si="2"/>
        <v>5.1717902350813742E-2</v>
      </c>
      <c r="I10">
        <f t="shared" si="0"/>
        <v>1.2658227848101266E-2</v>
      </c>
      <c r="J10">
        <f t="shared" si="1"/>
        <v>0.12188065099457505</v>
      </c>
    </row>
    <row r="11" spans="1:10" x14ac:dyDescent="0.25">
      <c r="A11">
        <v>9</v>
      </c>
      <c r="B11">
        <v>306.3</v>
      </c>
      <c r="C11">
        <v>29.05</v>
      </c>
      <c r="D11">
        <v>1.25</v>
      </c>
      <c r="E11">
        <v>0.27</v>
      </c>
      <c r="F11">
        <v>3.08</v>
      </c>
      <c r="H11">
        <f t="shared" si="2"/>
        <v>4.3029259896729774E-2</v>
      </c>
      <c r="I11">
        <f t="shared" si="0"/>
        <v>9.2943201376936325E-3</v>
      </c>
      <c r="J11">
        <f t="shared" si="1"/>
        <v>0.10602409638554217</v>
      </c>
    </row>
    <row r="12" spans="1:10" x14ac:dyDescent="0.25">
      <c r="A12">
        <v>10</v>
      </c>
      <c r="B12">
        <v>344.6</v>
      </c>
      <c r="C12">
        <v>31.17</v>
      </c>
      <c r="D12">
        <v>2.52</v>
      </c>
      <c r="E12">
        <v>0.69</v>
      </c>
      <c r="F12">
        <v>0.74</v>
      </c>
      <c r="H12">
        <f t="shared" si="2"/>
        <v>8.0846968238691044E-2</v>
      </c>
      <c r="I12">
        <f t="shared" si="0"/>
        <v>2.2136669874879691E-2</v>
      </c>
      <c r="J12">
        <f t="shared" si="1"/>
        <v>2.3740776387552131E-2</v>
      </c>
    </row>
    <row r="13" spans="1:10" x14ac:dyDescent="0.25">
      <c r="A13">
        <v>11</v>
      </c>
      <c r="B13">
        <v>382.9</v>
      </c>
      <c r="C13">
        <v>32.340000000000003</v>
      </c>
      <c r="D13">
        <v>1.73</v>
      </c>
      <c r="E13">
        <v>0.86</v>
      </c>
      <c r="F13">
        <v>0.28999999999999998</v>
      </c>
      <c r="H13">
        <f t="shared" si="2"/>
        <v>5.3494124922696347E-2</v>
      </c>
      <c r="I13">
        <f t="shared" si="0"/>
        <v>2.659245516388373E-2</v>
      </c>
      <c r="J13">
        <f t="shared" si="1"/>
        <v>8.9672232529375371E-3</v>
      </c>
    </row>
    <row r="15" spans="1:10" x14ac:dyDescent="0.25">
      <c r="C15">
        <f>AVERAGE(C3:C13)</f>
        <v>28.286363636363635</v>
      </c>
      <c r="D15">
        <f>AVERAGE(D3:D13)</f>
        <v>1.7927272727272727</v>
      </c>
      <c r="E15">
        <f>AVERAGE(E3:E13)</f>
        <v>0.60545454545454536</v>
      </c>
      <c r="F15">
        <f>AVERAGE(F3:F13)</f>
        <v>1.4972727272727271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15"/>
  <sheetViews>
    <sheetView workbookViewId="0"/>
  </sheetViews>
  <sheetFormatPr defaultRowHeight="15" x14ac:dyDescent="0.25"/>
  <cols>
    <col min="7" max="7" width="9.28515625" customWidth="1"/>
  </cols>
  <sheetData>
    <row r="1" spans="1:6" x14ac:dyDescent="0.25">
      <c r="A1" t="s">
        <v>35</v>
      </c>
      <c r="D1" t="s">
        <v>36</v>
      </c>
      <c r="E1" t="s">
        <v>22</v>
      </c>
      <c r="F1">
        <v>46</v>
      </c>
    </row>
    <row r="2" spans="1:6" x14ac:dyDescent="0.25">
      <c r="A2" t="s">
        <v>7</v>
      </c>
      <c r="B2" t="s">
        <v>8</v>
      </c>
      <c r="C2" t="s">
        <v>55</v>
      </c>
      <c r="D2" t="s">
        <v>56</v>
      </c>
      <c r="E2" t="s">
        <v>57</v>
      </c>
      <c r="F2" t="s">
        <v>58</v>
      </c>
    </row>
    <row r="3" spans="1:6" x14ac:dyDescent="0.25">
      <c r="A3">
        <v>1</v>
      </c>
      <c r="B3">
        <v>0</v>
      </c>
      <c r="C3">
        <v>29.28</v>
      </c>
      <c r="D3">
        <v>1.52</v>
      </c>
      <c r="E3">
        <v>0.43</v>
      </c>
      <c r="F3">
        <v>0.95</v>
      </c>
    </row>
    <row r="4" spans="1:6" x14ac:dyDescent="0.25">
      <c r="A4">
        <v>2</v>
      </c>
      <c r="B4">
        <v>43.6</v>
      </c>
      <c r="C4">
        <v>30.31</v>
      </c>
      <c r="D4">
        <v>1.56</v>
      </c>
      <c r="E4">
        <v>0.74</v>
      </c>
      <c r="F4">
        <v>0.89</v>
      </c>
    </row>
    <row r="5" spans="1:6" x14ac:dyDescent="0.25">
      <c r="A5">
        <v>3</v>
      </c>
      <c r="B5">
        <v>87.2</v>
      </c>
      <c r="C5">
        <v>31.26</v>
      </c>
      <c r="D5">
        <v>1.95</v>
      </c>
      <c r="E5">
        <v>0.8</v>
      </c>
      <c r="F5">
        <v>1</v>
      </c>
    </row>
    <row r="6" spans="1:6" x14ac:dyDescent="0.25">
      <c r="A6">
        <v>4</v>
      </c>
      <c r="B6">
        <v>130.9</v>
      </c>
      <c r="C6">
        <v>30.27</v>
      </c>
      <c r="D6">
        <v>1.78</v>
      </c>
      <c r="E6">
        <v>0.48</v>
      </c>
      <c r="F6">
        <v>1.1299999999999999</v>
      </c>
    </row>
    <row r="7" spans="1:6" x14ac:dyDescent="0.25">
      <c r="A7">
        <v>5</v>
      </c>
      <c r="B7">
        <v>174.5</v>
      </c>
      <c r="C7">
        <v>30.55</v>
      </c>
      <c r="D7">
        <v>2.06</v>
      </c>
      <c r="E7">
        <v>0.68</v>
      </c>
      <c r="F7">
        <v>0.94</v>
      </c>
    </row>
    <row r="8" spans="1:6" x14ac:dyDescent="0.25">
      <c r="A8">
        <v>6</v>
      </c>
      <c r="B8">
        <v>218.1</v>
      </c>
      <c r="C8">
        <v>27.77</v>
      </c>
      <c r="D8">
        <v>1.26</v>
      </c>
      <c r="E8">
        <v>0.11</v>
      </c>
      <c r="F8">
        <v>1.39</v>
      </c>
    </row>
    <row r="9" spans="1:6" x14ac:dyDescent="0.25">
      <c r="A9">
        <v>7</v>
      </c>
      <c r="B9">
        <v>261.7</v>
      </c>
      <c r="C9">
        <v>27.38</v>
      </c>
      <c r="D9">
        <v>1.29</v>
      </c>
      <c r="E9">
        <v>0</v>
      </c>
      <c r="F9">
        <v>1.74</v>
      </c>
    </row>
    <row r="10" spans="1:6" x14ac:dyDescent="0.25">
      <c r="A10">
        <v>8</v>
      </c>
      <c r="B10">
        <v>305.3</v>
      </c>
      <c r="C10">
        <v>27.29</v>
      </c>
      <c r="D10">
        <v>1.19</v>
      </c>
      <c r="E10">
        <v>0.18</v>
      </c>
      <c r="F10">
        <v>1.7</v>
      </c>
    </row>
    <row r="11" spans="1:6" x14ac:dyDescent="0.25">
      <c r="A11">
        <v>9</v>
      </c>
      <c r="B11">
        <v>349</v>
      </c>
      <c r="C11">
        <v>28.44</v>
      </c>
      <c r="D11">
        <v>1.32</v>
      </c>
      <c r="E11">
        <v>0.24</v>
      </c>
      <c r="F11">
        <v>2.29</v>
      </c>
    </row>
    <row r="12" spans="1:6" x14ac:dyDescent="0.25">
      <c r="A12">
        <v>10</v>
      </c>
      <c r="B12">
        <v>392.6</v>
      </c>
      <c r="C12">
        <v>29.04</v>
      </c>
      <c r="D12">
        <v>1.84</v>
      </c>
      <c r="E12">
        <v>0.33</v>
      </c>
      <c r="F12">
        <v>1.93</v>
      </c>
    </row>
    <row r="13" spans="1:6" x14ac:dyDescent="0.25">
      <c r="A13">
        <v>11</v>
      </c>
      <c r="B13">
        <v>436.2</v>
      </c>
      <c r="C13">
        <v>33.33</v>
      </c>
      <c r="D13">
        <v>1.86</v>
      </c>
      <c r="E13">
        <v>0.65</v>
      </c>
      <c r="F13">
        <v>0.34</v>
      </c>
    </row>
    <row r="15" spans="1:6" x14ac:dyDescent="0.25">
      <c r="C15">
        <f>AVERAGE(C3:C13)</f>
        <v>29.538181818181819</v>
      </c>
      <c r="D15">
        <f>AVERAGE(D3:D13)</f>
        <v>1.602727272727273</v>
      </c>
      <c r="E15">
        <f>AVERAGE(E3:E13)</f>
        <v>0.42181818181818187</v>
      </c>
      <c r="F15">
        <f>AVERAGE(F3:F13)</f>
        <v>1.2999999999999998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15"/>
  <sheetViews>
    <sheetView workbookViewId="0">
      <selection activeCell="G15" sqref="G15"/>
    </sheetView>
  </sheetViews>
  <sheetFormatPr defaultRowHeight="15" x14ac:dyDescent="0.25"/>
  <sheetData>
    <row r="1" spans="1:7" x14ac:dyDescent="0.25">
      <c r="A1" t="s">
        <v>66</v>
      </c>
      <c r="D1" t="s">
        <v>37</v>
      </c>
      <c r="E1" t="s">
        <v>24</v>
      </c>
      <c r="F1">
        <v>47</v>
      </c>
    </row>
    <row r="2" spans="1:7" x14ac:dyDescent="0.25">
      <c r="A2" t="s">
        <v>38</v>
      </c>
      <c r="B2" t="s">
        <v>8</v>
      </c>
      <c r="C2" t="s">
        <v>55</v>
      </c>
      <c r="D2" t="s">
        <v>56</v>
      </c>
      <c r="E2" t="s">
        <v>57</v>
      </c>
      <c r="F2" t="s">
        <v>58</v>
      </c>
    </row>
    <row r="3" spans="1:7" x14ac:dyDescent="0.25">
      <c r="A3">
        <v>1</v>
      </c>
      <c r="B3">
        <v>0</v>
      </c>
      <c r="C3">
        <v>21.14</v>
      </c>
      <c r="D3">
        <v>0.82</v>
      </c>
      <c r="E3">
        <v>0.09</v>
      </c>
      <c r="F3">
        <v>1.77</v>
      </c>
      <c r="G3">
        <f>+D3/C3</f>
        <v>3.8789025543992425E-2</v>
      </c>
    </row>
    <row r="4" spans="1:7" x14ac:dyDescent="0.25">
      <c r="A4">
        <v>2</v>
      </c>
      <c r="B4">
        <v>32.9</v>
      </c>
      <c r="C4">
        <v>29.61</v>
      </c>
      <c r="D4">
        <v>1.5</v>
      </c>
      <c r="E4">
        <v>0.55000000000000004</v>
      </c>
      <c r="F4">
        <v>0.93</v>
      </c>
      <c r="G4">
        <f t="shared" ref="G4:G13" si="0">+D4/C4</f>
        <v>5.0658561296859167E-2</v>
      </c>
    </row>
    <row r="5" spans="1:7" x14ac:dyDescent="0.25">
      <c r="A5">
        <v>3</v>
      </c>
      <c r="B5">
        <v>65.8</v>
      </c>
      <c r="C5">
        <v>31.16</v>
      </c>
      <c r="D5">
        <v>1.57</v>
      </c>
      <c r="E5">
        <v>0.49</v>
      </c>
      <c r="F5">
        <v>0.77</v>
      </c>
      <c r="G5">
        <f t="shared" si="0"/>
        <v>5.0385109114249038E-2</v>
      </c>
    </row>
    <row r="6" spans="1:7" x14ac:dyDescent="0.25">
      <c r="A6">
        <v>4</v>
      </c>
      <c r="B6">
        <v>98.8</v>
      </c>
      <c r="C6">
        <v>30.96</v>
      </c>
      <c r="D6">
        <v>1.67</v>
      </c>
      <c r="E6">
        <v>0.56000000000000005</v>
      </c>
      <c r="F6">
        <v>0.78</v>
      </c>
      <c r="G6">
        <f t="shared" si="0"/>
        <v>5.3940568475452193E-2</v>
      </c>
    </row>
    <row r="7" spans="1:7" x14ac:dyDescent="0.25">
      <c r="A7">
        <v>5</v>
      </c>
      <c r="B7">
        <v>131.69999999999999</v>
      </c>
      <c r="C7">
        <v>31.96</v>
      </c>
      <c r="D7">
        <v>2.0499999999999998</v>
      </c>
      <c r="E7">
        <v>0.54</v>
      </c>
      <c r="F7">
        <v>0.88</v>
      </c>
      <c r="G7">
        <f t="shared" si="0"/>
        <v>6.4142678347934912E-2</v>
      </c>
    </row>
    <row r="8" spans="1:7" x14ac:dyDescent="0.25">
      <c r="A8">
        <v>6</v>
      </c>
      <c r="B8">
        <v>164.6</v>
      </c>
      <c r="C8">
        <v>31.36</v>
      </c>
      <c r="D8">
        <v>1.86</v>
      </c>
      <c r="E8">
        <v>0.28000000000000003</v>
      </c>
      <c r="F8">
        <v>1.1599999999999999</v>
      </c>
      <c r="G8">
        <f t="shared" si="0"/>
        <v>5.9311224489795922E-2</v>
      </c>
    </row>
    <row r="9" spans="1:7" x14ac:dyDescent="0.25">
      <c r="A9">
        <v>7</v>
      </c>
      <c r="B9">
        <v>197.5</v>
      </c>
      <c r="C9">
        <v>28.33</v>
      </c>
      <c r="D9">
        <v>0.79</v>
      </c>
      <c r="E9">
        <v>0</v>
      </c>
      <c r="F9">
        <v>1.26</v>
      </c>
      <c r="G9">
        <f t="shared" si="0"/>
        <v>2.7885633603953408E-2</v>
      </c>
    </row>
    <row r="10" spans="1:7" x14ac:dyDescent="0.25">
      <c r="A10">
        <v>8</v>
      </c>
      <c r="B10">
        <v>230.4</v>
      </c>
      <c r="C10">
        <v>29.49</v>
      </c>
      <c r="D10">
        <v>0.96</v>
      </c>
      <c r="E10">
        <v>0.19</v>
      </c>
      <c r="F10">
        <v>1.54</v>
      </c>
      <c r="G10">
        <f t="shared" si="0"/>
        <v>3.2553407934893183E-2</v>
      </c>
    </row>
    <row r="11" spans="1:7" x14ac:dyDescent="0.25">
      <c r="A11">
        <v>9</v>
      </c>
      <c r="B11">
        <v>263.39999999999998</v>
      </c>
      <c r="C11">
        <v>26.58</v>
      </c>
      <c r="D11">
        <v>0.56999999999999995</v>
      </c>
      <c r="E11">
        <v>7.0000000000000007E-2</v>
      </c>
      <c r="F11">
        <v>1.47</v>
      </c>
      <c r="G11">
        <f t="shared" si="0"/>
        <v>2.144469525959368E-2</v>
      </c>
    </row>
    <row r="12" spans="1:7" x14ac:dyDescent="0.25">
      <c r="A12">
        <v>10</v>
      </c>
      <c r="B12">
        <v>296.3</v>
      </c>
      <c r="C12">
        <v>29.64</v>
      </c>
      <c r="D12">
        <v>0.86</v>
      </c>
      <c r="E12">
        <v>0.11</v>
      </c>
      <c r="F12">
        <v>1.71</v>
      </c>
      <c r="G12">
        <f t="shared" si="0"/>
        <v>2.9014844804318488E-2</v>
      </c>
    </row>
    <row r="13" spans="1:7" x14ac:dyDescent="0.25">
      <c r="A13">
        <v>11</v>
      </c>
      <c r="B13">
        <v>329.2</v>
      </c>
      <c r="C13">
        <v>33.43</v>
      </c>
      <c r="D13">
        <v>1.6</v>
      </c>
      <c r="E13">
        <v>0.72</v>
      </c>
      <c r="F13">
        <v>0.2</v>
      </c>
      <c r="G13">
        <f t="shared" si="0"/>
        <v>4.7861202512713134E-2</v>
      </c>
    </row>
    <row r="15" spans="1:7" x14ac:dyDescent="0.25">
      <c r="C15">
        <f>AVERAGE(C3:C13)</f>
        <v>29.423636363636362</v>
      </c>
      <c r="D15">
        <f>AVERAGE(D3:D13)</f>
        <v>1.2954545454545452</v>
      </c>
      <c r="E15">
        <f>AVERAGE(E3:E13)</f>
        <v>0.32727272727272722</v>
      </c>
      <c r="F15">
        <f>AVERAGE(F3:F13)</f>
        <v>1.1336363636363636</v>
      </c>
      <c r="G15">
        <f>AVERAGE(G3:G13)</f>
        <v>4.3271541034886868E-2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F15"/>
  <sheetViews>
    <sheetView workbookViewId="0">
      <selection activeCell="R31" sqref="R31"/>
    </sheetView>
  </sheetViews>
  <sheetFormatPr defaultRowHeight="15" x14ac:dyDescent="0.25"/>
  <cols>
    <col min="7" max="7" width="9.140625" customWidth="1"/>
  </cols>
  <sheetData>
    <row r="1" spans="1:6" x14ac:dyDescent="0.25">
      <c r="A1" t="s">
        <v>39</v>
      </c>
      <c r="D1" t="s">
        <v>40</v>
      </c>
      <c r="E1" t="s">
        <v>22</v>
      </c>
      <c r="F1">
        <v>48</v>
      </c>
    </row>
    <row r="2" spans="1:6" x14ac:dyDescent="0.25">
      <c r="A2" t="s">
        <v>7</v>
      </c>
      <c r="B2" t="s">
        <v>8</v>
      </c>
      <c r="C2" t="s">
        <v>55</v>
      </c>
      <c r="D2" t="s">
        <v>56</v>
      </c>
      <c r="E2" t="s">
        <v>57</v>
      </c>
      <c r="F2" t="s">
        <v>58</v>
      </c>
    </row>
    <row r="3" spans="1:6" x14ac:dyDescent="0.25">
      <c r="A3">
        <v>1</v>
      </c>
      <c r="B3">
        <v>0</v>
      </c>
      <c r="C3">
        <v>22.91</v>
      </c>
      <c r="D3">
        <v>0.43</v>
      </c>
      <c r="E3">
        <v>0</v>
      </c>
      <c r="F3">
        <v>0.9</v>
      </c>
    </row>
    <row r="4" spans="1:6" x14ac:dyDescent="0.25">
      <c r="A4">
        <v>2</v>
      </c>
      <c r="B4">
        <v>34.5</v>
      </c>
      <c r="C4">
        <v>31.58</v>
      </c>
      <c r="D4">
        <v>1.41</v>
      </c>
      <c r="E4">
        <v>0.57999999999999996</v>
      </c>
      <c r="F4">
        <v>0.91</v>
      </c>
    </row>
    <row r="5" spans="1:6" x14ac:dyDescent="0.25">
      <c r="A5">
        <v>3</v>
      </c>
      <c r="B5">
        <v>68.900000000000006</v>
      </c>
      <c r="C5">
        <v>30.6</v>
      </c>
      <c r="D5">
        <v>1.48</v>
      </c>
      <c r="E5">
        <v>0.4</v>
      </c>
      <c r="F5">
        <v>0.74</v>
      </c>
    </row>
    <row r="6" spans="1:6" x14ac:dyDescent="0.25">
      <c r="A6">
        <v>4</v>
      </c>
      <c r="B6">
        <v>103.4</v>
      </c>
      <c r="C6">
        <v>32.450000000000003</v>
      </c>
      <c r="D6">
        <v>1.86</v>
      </c>
      <c r="E6">
        <v>0.54</v>
      </c>
      <c r="F6">
        <v>0.84</v>
      </c>
    </row>
    <row r="7" spans="1:6" x14ac:dyDescent="0.25">
      <c r="A7">
        <v>5</v>
      </c>
      <c r="B7">
        <v>137.80000000000001</v>
      </c>
      <c r="C7">
        <v>32.35</v>
      </c>
      <c r="D7">
        <v>2.1800000000000002</v>
      </c>
      <c r="E7">
        <v>0.48</v>
      </c>
      <c r="F7">
        <v>0.93</v>
      </c>
    </row>
    <row r="8" spans="1:6" x14ac:dyDescent="0.25">
      <c r="A8">
        <v>6</v>
      </c>
      <c r="B8">
        <v>172.3</v>
      </c>
      <c r="C8">
        <v>33.19</v>
      </c>
      <c r="D8">
        <v>1.97</v>
      </c>
      <c r="E8">
        <v>0.45</v>
      </c>
      <c r="F8">
        <v>1.1200000000000001</v>
      </c>
    </row>
    <row r="9" spans="1:6" x14ac:dyDescent="0.25">
      <c r="A9">
        <v>7</v>
      </c>
      <c r="B9">
        <v>206.8</v>
      </c>
      <c r="C9">
        <v>30.24</v>
      </c>
      <c r="D9">
        <v>1.69</v>
      </c>
      <c r="E9">
        <v>0.37</v>
      </c>
      <c r="F9">
        <v>1.55</v>
      </c>
    </row>
    <row r="10" spans="1:6" x14ac:dyDescent="0.25">
      <c r="A10">
        <v>8</v>
      </c>
      <c r="B10">
        <v>241.2</v>
      </c>
      <c r="C10">
        <v>30.9</v>
      </c>
      <c r="D10">
        <v>1.58</v>
      </c>
      <c r="E10">
        <v>0.36</v>
      </c>
      <c r="F10">
        <v>2.06</v>
      </c>
    </row>
    <row r="11" spans="1:6" x14ac:dyDescent="0.25">
      <c r="A11">
        <v>9</v>
      </c>
      <c r="B11">
        <v>275.7</v>
      </c>
      <c r="C11">
        <v>30.4</v>
      </c>
      <c r="D11">
        <v>1.21</v>
      </c>
      <c r="E11">
        <v>0.32</v>
      </c>
      <c r="F11">
        <v>2.16</v>
      </c>
    </row>
    <row r="12" spans="1:6" x14ac:dyDescent="0.25">
      <c r="A12">
        <v>10</v>
      </c>
      <c r="B12">
        <v>310.10000000000002</v>
      </c>
      <c r="C12">
        <v>30.4</v>
      </c>
      <c r="D12">
        <v>1.28</v>
      </c>
      <c r="E12">
        <v>0.34</v>
      </c>
      <c r="F12">
        <v>2.0299999999999998</v>
      </c>
    </row>
    <row r="13" spans="1:6" x14ac:dyDescent="0.25">
      <c r="A13">
        <v>11</v>
      </c>
      <c r="B13">
        <v>344.6</v>
      </c>
      <c r="C13">
        <v>34.42</v>
      </c>
      <c r="D13">
        <v>1.82</v>
      </c>
      <c r="E13">
        <v>0.83</v>
      </c>
      <c r="F13">
        <v>0.25</v>
      </c>
    </row>
    <row r="15" spans="1:6" x14ac:dyDescent="0.25">
      <c r="C15">
        <f>AVERAGE(C3:C13)</f>
        <v>30.858181818181819</v>
      </c>
      <c r="D15">
        <f>AVERAGE(D3:D13)</f>
        <v>1.5372727272727269</v>
      </c>
      <c r="E15">
        <f>AVERAGE(E3:E13)</f>
        <v>0.42454545454545456</v>
      </c>
      <c r="F15">
        <f>AVERAGE(F3:F13)</f>
        <v>1.2263636363636363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F15"/>
  <sheetViews>
    <sheetView workbookViewId="0"/>
  </sheetViews>
  <sheetFormatPr defaultRowHeight="15" x14ac:dyDescent="0.25"/>
  <sheetData>
    <row r="1" spans="1:6" x14ac:dyDescent="0.25">
      <c r="A1">
        <v>61</v>
      </c>
      <c r="D1" t="s">
        <v>41</v>
      </c>
      <c r="E1" t="s">
        <v>24</v>
      </c>
      <c r="F1">
        <v>61</v>
      </c>
    </row>
    <row r="2" spans="1:6" x14ac:dyDescent="0.25">
      <c r="A2" t="s">
        <v>38</v>
      </c>
      <c r="B2" t="s">
        <v>8</v>
      </c>
      <c r="C2" t="s">
        <v>55</v>
      </c>
      <c r="D2" t="s">
        <v>56</v>
      </c>
      <c r="E2" t="s">
        <v>57</v>
      </c>
      <c r="F2" t="s">
        <v>58</v>
      </c>
    </row>
    <row r="3" spans="1:6" x14ac:dyDescent="0.25">
      <c r="A3">
        <v>1</v>
      </c>
      <c r="B3">
        <v>0</v>
      </c>
      <c r="C3">
        <v>24.95</v>
      </c>
      <c r="D3">
        <v>1.5</v>
      </c>
      <c r="E3">
        <v>0.68</v>
      </c>
      <c r="F3">
        <v>0.85</v>
      </c>
    </row>
    <row r="4" spans="1:6" x14ac:dyDescent="0.25">
      <c r="A4">
        <v>2</v>
      </c>
      <c r="B4">
        <v>43</v>
      </c>
      <c r="C4">
        <v>25.89</v>
      </c>
      <c r="D4">
        <v>1.61</v>
      </c>
      <c r="E4">
        <v>0.65</v>
      </c>
      <c r="F4">
        <v>0.65</v>
      </c>
    </row>
    <row r="5" spans="1:6" x14ac:dyDescent="0.25">
      <c r="A5">
        <v>3</v>
      </c>
      <c r="B5">
        <v>85.9</v>
      </c>
      <c r="C5">
        <v>26.19</v>
      </c>
      <c r="D5">
        <v>1.59</v>
      </c>
      <c r="E5">
        <v>0.52</v>
      </c>
      <c r="F5">
        <v>0.82</v>
      </c>
    </row>
    <row r="6" spans="1:6" x14ac:dyDescent="0.25">
      <c r="A6">
        <v>4</v>
      </c>
      <c r="B6">
        <v>128.9</v>
      </c>
      <c r="C6">
        <v>26.38</v>
      </c>
      <c r="D6">
        <v>1.71</v>
      </c>
      <c r="E6">
        <v>0.52</v>
      </c>
      <c r="F6">
        <v>0.87</v>
      </c>
    </row>
    <row r="7" spans="1:6" x14ac:dyDescent="0.25">
      <c r="A7">
        <v>5</v>
      </c>
      <c r="B7">
        <v>171.8</v>
      </c>
      <c r="C7">
        <v>27.47</v>
      </c>
      <c r="D7">
        <v>2.0499999999999998</v>
      </c>
      <c r="E7">
        <v>0.56000000000000005</v>
      </c>
      <c r="F7">
        <v>0.93</v>
      </c>
    </row>
    <row r="8" spans="1:6" x14ac:dyDescent="0.25">
      <c r="A8">
        <v>6</v>
      </c>
      <c r="B8">
        <v>214.8</v>
      </c>
      <c r="C8">
        <v>21.96</v>
      </c>
      <c r="D8">
        <v>1.55</v>
      </c>
      <c r="E8">
        <v>0.39</v>
      </c>
      <c r="F8">
        <v>2.04</v>
      </c>
    </row>
    <row r="9" spans="1:6" x14ac:dyDescent="0.25">
      <c r="A9">
        <v>7</v>
      </c>
      <c r="B9">
        <v>257.8</v>
      </c>
      <c r="C9">
        <v>25.88</v>
      </c>
      <c r="D9">
        <v>1.43</v>
      </c>
      <c r="E9">
        <v>0.4</v>
      </c>
      <c r="F9">
        <v>1.92</v>
      </c>
    </row>
    <row r="10" spans="1:6" x14ac:dyDescent="0.25">
      <c r="A10">
        <v>8</v>
      </c>
      <c r="B10">
        <v>300.7</v>
      </c>
      <c r="C10">
        <v>26.02</v>
      </c>
      <c r="D10">
        <v>1.43</v>
      </c>
      <c r="E10">
        <v>0.18</v>
      </c>
      <c r="F10">
        <v>2.2799999999999998</v>
      </c>
    </row>
    <row r="11" spans="1:6" x14ac:dyDescent="0.25">
      <c r="A11">
        <v>9</v>
      </c>
      <c r="B11">
        <v>343.7</v>
      </c>
      <c r="C11">
        <v>26.09</v>
      </c>
      <c r="D11">
        <v>1.29</v>
      </c>
      <c r="E11">
        <v>0.32</v>
      </c>
      <c r="F11">
        <v>2.36</v>
      </c>
    </row>
    <row r="12" spans="1:6" x14ac:dyDescent="0.25">
      <c r="A12">
        <v>10</v>
      </c>
      <c r="B12">
        <v>386.6</v>
      </c>
      <c r="C12">
        <v>26.34</v>
      </c>
      <c r="D12">
        <v>1.24</v>
      </c>
      <c r="E12">
        <v>0.22</v>
      </c>
      <c r="F12">
        <v>2.67</v>
      </c>
    </row>
    <row r="13" spans="1:6" x14ac:dyDescent="0.25">
      <c r="A13">
        <v>11</v>
      </c>
      <c r="B13">
        <v>429.6</v>
      </c>
      <c r="C13">
        <v>34.130000000000003</v>
      </c>
      <c r="D13">
        <v>1.93</v>
      </c>
      <c r="E13">
        <v>0.77</v>
      </c>
      <c r="F13">
        <v>0.17</v>
      </c>
    </row>
    <row r="15" spans="1:6" x14ac:dyDescent="0.25">
      <c r="C15">
        <f>AVERAGE(C3:C13)</f>
        <v>26.481818181818184</v>
      </c>
      <c r="D15">
        <f>AVERAGE(D3:D13)</f>
        <v>1.5754545454545457</v>
      </c>
      <c r="E15">
        <f>AVERAGE(E3:E13)</f>
        <v>0.47363636363636369</v>
      </c>
      <c r="F15">
        <f>AVERAGE(F3:F13)</f>
        <v>1.4145454545454543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F15"/>
  <sheetViews>
    <sheetView workbookViewId="0"/>
  </sheetViews>
  <sheetFormatPr defaultRowHeight="15" x14ac:dyDescent="0.25"/>
  <sheetData>
    <row r="1" spans="1:6" x14ac:dyDescent="0.25">
      <c r="A1" t="s">
        <v>42</v>
      </c>
      <c r="C1" t="s">
        <v>43</v>
      </c>
      <c r="D1" t="s">
        <v>22</v>
      </c>
      <c r="E1">
        <v>65</v>
      </c>
    </row>
    <row r="2" spans="1:6" x14ac:dyDescent="0.25">
      <c r="A2" t="s">
        <v>7</v>
      </c>
      <c r="B2" t="s">
        <v>8</v>
      </c>
      <c r="C2" t="s">
        <v>55</v>
      </c>
      <c r="D2" t="s">
        <v>56</v>
      </c>
      <c r="E2" t="s">
        <v>57</v>
      </c>
      <c r="F2" t="s">
        <v>58</v>
      </c>
    </row>
    <row r="3" spans="1:6" x14ac:dyDescent="0.25">
      <c r="A3">
        <v>1</v>
      </c>
      <c r="B3">
        <v>0</v>
      </c>
      <c r="C3">
        <v>13.09</v>
      </c>
      <c r="D3">
        <v>0.84</v>
      </c>
      <c r="E3">
        <v>0.26</v>
      </c>
      <c r="F3">
        <v>0.86</v>
      </c>
    </row>
    <row r="4" spans="1:6" x14ac:dyDescent="0.25">
      <c r="A4">
        <v>2</v>
      </c>
      <c r="B4">
        <v>30.1</v>
      </c>
      <c r="C4">
        <v>22.73</v>
      </c>
      <c r="D4">
        <v>1.89</v>
      </c>
      <c r="E4">
        <v>0.56999999999999995</v>
      </c>
      <c r="F4">
        <v>0.56000000000000005</v>
      </c>
    </row>
    <row r="5" spans="1:6" x14ac:dyDescent="0.25">
      <c r="A5">
        <v>3</v>
      </c>
      <c r="B5">
        <v>60.2</v>
      </c>
      <c r="C5">
        <v>23.14</v>
      </c>
      <c r="D5">
        <v>1.94</v>
      </c>
      <c r="E5">
        <v>0.76</v>
      </c>
      <c r="F5">
        <v>0.57999999999999996</v>
      </c>
    </row>
    <row r="6" spans="1:6" x14ac:dyDescent="0.25">
      <c r="A6">
        <v>4</v>
      </c>
      <c r="B6">
        <v>90.4</v>
      </c>
      <c r="C6">
        <v>23.26</v>
      </c>
      <c r="D6">
        <v>1.73</v>
      </c>
      <c r="E6">
        <v>0.51</v>
      </c>
      <c r="F6">
        <v>0.6</v>
      </c>
    </row>
    <row r="7" spans="1:6" x14ac:dyDescent="0.25">
      <c r="A7">
        <v>5</v>
      </c>
      <c r="B7">
        <v>120.5</v>
      </c>
      <c r="C7">
        <v>23.65</v>
      </c>
      <c r="D7">
        <v>2.2599999999999998</v>
      </c>
      <c r="E7">
        <v>0.75</v>
      </c>
      <c r="F7">
        <v>0.57999999999999996</v>
      </c>
    </row>
    <row r="8" spans="1:6" x14ac:dyDescent="0.25">
      <c r="A8">
        <v>6</v>
      </c>
      <c r="B8">
        <v>150.6</v>
      </c>
      <c r="C8">
        <v>22.07</v>
      </c>
      <c r="D8">
        <v>2.57</v>
      </c>
      <c r="E8">
        <v>0.72</v>
      </c>
      <c r="F8">
        <v>0.67</v>
      </c>
    </row>
    <row r="9" spans="1:6" x14ac:dyDescent="0.25">
      <c r="A9">
        <v>7</v>
      </c>
      <c r="B9">
        <v>180.7</v>
      </c>
      <c r="C9">
        <v>18.96</v>
      </c>
      <c r="D9">
        <v>1.05</v>
      </c>
      <c r="E9">
        <v>0.35</v>
      </c>
      <c r="F9">
        <v>1.42</v>
      </c>
    </row>
    <row r="10" spans="1:6" x14ac:dyDescent="0.25">
      <c r="A10">
        <v>8</v>
      </c>
      <c r="B10">
        <v>210.8</v>
      </c>
      <c r="C10">
        <v>20.83</v>
      </c>
      <c r="D10">
        <v>1.26</v>
      </c>
      <c r="E10">
        <v>0.42</v>
      </c>
      <c r="F10">
        <v>1.51</v>
      </c>
    </row>
    <row r="11" spans="1:6" x14ac:dyDescent="0.25">
      <c r="A11">
        <v>9</v>
      </c>
      <c r="B11">
        <v>241</v>
      </c>
      <c r="C11">
        <v>22.19</v>
      </c>
      <c r="D11">
        <v>1.17</v>
      </c>
      <c r="E11">
        <v>0.3</v>
      </c>
      <c r="F11">
        <v>1.65</v>
      </c>
    </row>
    <row r="12" spans="1:6" x14ac:dyDescent="0.25">
      <c r="A12">
        <v>10</v>
      </c>
      <c r="B12">
        <v>271.10000000000002</v>
      </c>
      <c r="C12">
        <v>18.829999999999998</v>
      </c>
      <c r="D12">
        <v>0.6</v>
      </c>
      <c r="E12">
        <v>0.15</v>
      </c>
      <c r="F12">
        <v>1.31</v>
      </c>
    </row>
    <row r="13" spans="1:6" x14ac:dyDescent="0.25">
      <c r="A13">
        <v>11</v>
      </c>
      <c r="B13">
        <v>301.2</v>
      </c>
      <c r="C13">
        <v>18.84</v>
      </c>
      <c r="D13">
        <v>0.6</v>
      </c>
      <c r="E13">
        <v>0.15</v>
      </c>
      <c r="F13">
        <v>1.31</v>
      </c>
    </row>
    <row r="15" spans="1:6" x14ac:dyDescent="0.25">
      <c r="C15">
        <f>AVERAGE(C3:C13)</f>
        <v>20.69</v>
      </c>
      <c r="D15">
        <f>AVERAGE(D3:D13)</f>
        <v>1.4463636363636363</v>
      </c>
      <c r="E15">
        <f>AVERAGE(E3:E13)</f>
        <v>0.44909090909090915</v>
      </c>
      <c r="F15">
        <f>AVERAGE(F3:F13)</f>
        <v>1.0045454545454546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15"/>
  <sheetViews>
    <sheetView workbookViewId="0"/>
  </sheetViews>
  <sheetFormatPr defaultRowHeight="15" x14ac:dyDescent="0.25"/>
  <sheetData>
    <row r="1" spans="1:6" x14ac:dyDescent="0.25">
      <c r="A1" t="s">
        <v>67</v>
      </c>
      <c r="C1" t="s">
        <v>44</v>
      </c>
      <c r="D1" t="s">
        <v>24</v>
      </c>
      <c r="E1">
        <v>66</v>
      </c>
    </row>
    <row r="2" spans="1:6" x14ac:dyDescent="0.25">
      <c r="A2" t="s">
        <v>7</v>
      </c>
      <c r="B2" t="s">
        <v>8</v>
      </c>
      <c r="C2" t="s">
        <v>55</v>
      </c>
      <c r="D2" t="s">
        <v>56</v>
      </c>
      <c r="E2" t="s">
        <v>57</v>
      </c>
      <c r="F2" t="s">
        <v>58</v>
      </c>
    </row>
    <row r="3" spans="1:6" x14ac:dyDescent="0.25">
      <c r="A3">
        <v>1</v>
      </c>
      <c r="B3">
        <v>0</v>
      </c>
      <c r="C3">
        <v>26.83</v>
      </c>
      <c r="D3">
        <v>1.63</v>
      </c>
      <c r="E3">
        <v>0.77</v>
      </c>
      <c r="F3">
        <v>0.59</v>
      </c>
    </row>
    <row r="4" spans="1:6" x14ac:dyDescent="0.25">
      <c r="A4">
        <v>2</v>
      </c>
      <c r="B4">
        <v>26.1</v>
      </c>
      <c r="C4">
        <v>27.65</v>
      </c>
      <c r="D4">
        <v>1.69</v>
      </c>
      <c r="E4">
        <v>0.87</v>
      </c>
      <c r="F4">
        <v>0.41</v>
      </c>
    </row>
    <row r="5" spans="1:6" x14ac:dyDescent="0.25">
      <c r="A5">
        <v>3</v>
      </c>
      <c r="B5">
        <v>52.3</v>
      </c>
      <c r="C5">
        <v>20.95</v>
      </c>
      <c r="D5">
        <v>1.63</v>
      </c>
      <c r="E5">
        <v>0.78</v>
      </c>
      <c r="F5">
        <v>0.22</v>
      </c>
    </row>
    <row r="6" spans="1:6" x14ac:dyDescent="0.25">
      <c r="A6">
        <v>4</v>
      </c>
      <c r="B6">
        <v>78.400000000000006</v>
      </c>
      <c r="C6">
        <v>23.04</v>
      </c>
      <c r="D6">
        <v>1.71</v>
      </c>
      <c r="E6">
        <v>0.9</v>
      </c>
      <c r="F6">
        <v>0.26</v>
      </c>
    </row>
    <row r="7" spans="1:6" x14ac:dyDescent="0.25">
      <c r="A7">
        <v>5</v>
      </c>
      <c r="B7">
        <v>104.5</v>
      </c>
      <c r="C7">
        <v>25.49</v>
      </c>
      <c r="D7">
        <v>1.44</v>
      </c>
      <c r="E7">
        <v>0.56999999999999995</v>
      </c>
      <c r="F7">
        <v>0.2</v>
      </c>
    </row>
    <row r="8" spans="1:6" x14ac:dyDescent="0.25">
      <c r="A8">
        <v>6</v>
      </c>
      <c r="B8">
        <v>130.69999999999999</v>
      </c>
      <c r="C8">
        <v>27.3</v>
      </c>
      <c r="D8">
        <v>2.06</v>
      </c>
      <c r="E8">
        <v>0.69</v>
      </c>
      <c r="F8">
        <v>0.28000000000000003</v>
      </c>
    </row>
    <row r="9" spans="1:6" x14ac:dyDescent="0.25">
      <c r="A9">
        <v>7</v>
      </c>
      <c r="B9">
        <v>156.80000000000001</v>
      </c>
      <c r="C9">
        <v>26.96</v>
      </c>
      <c r="D9">
        <v>2.2400000000000002</v>
      </c>
      <c r="E9">
        <v>0.82</v>
      </c>
      <c r="F9">
        <v>0.2</v>
      </c>
    </row>
    <row r="10" spans="1:6" x14ac:dyDescent="0.25">
      <c r="A10">
        <v>8</v>
      </c>
      <c r="B10">
        <v>182.9</v>
      </c>
      <c r="C10">
        <v>26.49</v>
      </c>
      <c r="D10">
        <v>2.74</v>
      </c>
      <c r="E10">
        <v>1</v>
      </c>
      <c r="F10">
        <v>0</v>
      </c>
    </row>
    <row r="11" spans="1:6" x14ac:dyDescent="0.25">
      <c r="A11">
        <v>9</v>
      </c>
      <c r="B11">
        <v>209</v>
      </c>
      <c r="C11">
        <v>26.38</v>
      </c>
      <c r="D11">
        <v>3.38</v>
      </c>
      <c r="E11">
        <v>1.1299999999999999</v>
      </c>
      <c r="F11">
        <v>0.06</v>
      </c>
    </row>
    <row r="12" spans="1:6" x14ac:dyDescent="0.25">
      <c r="A12">
        <v>10</v>
      </c>
      <c r="B12">
        <v>235.2</v>
      </c>
      <c r="C12">
        <v>27.01</v>
      </c>
      <c r="D12">
        <v>2.93</v>
      </c>
      <c r="E12">
        <v>0.95</v>
      </c>
      <c r="F12">
        <v>0</v>
      </c>
    </row>
    <row r="13" spans="1:6" x14ac:dyDescent="0.25">
      <c r="A13">
        <v>11</v>
      </c>
      <c r="B13">
        <v>261.3</v>
      </c>
      <c r="C13">
        <v>27.01</v>
      </c>
      <c r="D13">
        <v>2.93</v>
      </c>
      <c r="E13">
        <v>0.95</v>
      </c>
      <c r="F13">
        <v>0</v>
      </c>
    </row>
    <row r="15" spans="1:6" x14ac:dyDescent="0.25">
      <c r="C15">
        <f>AVERAGE(C3:C13)</f>
        <v>25.919090909090912</v>
      </c>
      <c r="D15">
        <f>AVERAGE(D3:D13)</f>
        <v>2.2163636363636363</v>
      </c>
      <c r="E15">
        <f>AVERAGE(E3:E13)</f>
        <v>0.8572727272727273</v>
      </c>
      <c r="F15">
        <f>AVERAGE(F3:F13)</f>
        <v>0.20181818181818184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527D3-9ACD-47FF-9393-95F78701D18C}">
  <dimension ref="A1:K25"/>
  <sheetViews>
    <sheetView workbookViewId="0">
      <selection activeCell="K2" sqref="K2:K25"/>
    </sheetView>
  </sheetViews>
  <sheetFormatPr defaultRowHeight="15" x14ac:dyDescent="0.25"/>
  <cols>
    <col min="2" max="2" width="18.5703125" customWidth="1"/>
    <col min="3" max="3" width="11.85546875" customWidth="1"/>
    <col min="4" max="4" width="10.85546875" customWidth="1"/>
  </cols>
  <sheetData>
    <row r="1" spans="1:11" x14ac:dyDescent="0.25">
      <c r="A1" s="2" t="s">
        <v>91</v>
      </c>
      <c r="B1" s="2" t="s">
        <v>92</v>
      </c>
      <c r="C1" s="2" t="s">
        <v>93</v>
      </c>
      <c r="D1" s="2" t="s">
        <v>94</v>
      </c>
      <c r="E1" s="2" t="s">
        <v>95</v>
      </c>
      <c r="F1" s="2" t="s">
        <v>70</v>
      </c>
      <c r="G1" s="2" t="s">
        <v>55</v>
      </c>
      <c r="H1" s="2" t="s">
        <v>56</v>
      </c>
      <c r="I1" s="2" t="s">
        <v>57</v>
      </c>
      <c r="J1" s="2" t="s">
        <v>58</v>
      </c>
      <c r="K1" s="2" t="s">
        <v>96</v>
      </c>
    </row>
    <row r="2" spans="1:11" x14ac:dyDescent="0.25">
      <c r="A2" t="s">
        <v>21</v>
      </c>
      <c r="B2" t="s">
        <v>71</v>
      </c>
      <c r="C2" t="s">
        <v>72</v>
      </c>
      <c r="D2" t="s">
        <v>73</v>
      </c>
      <c r="E2" t="s">
        <v>74</v>
      </c>
      <c r="F2">
        <v>1251</v>
      </c>
      <c r="G2" s="7">
        <v>35.141999999999996</v>
      </c>
      <c r="H2" s="7">
        <v>2.5009999999999999</v>
      </c>
      <c r="I2" s="7">
        <v>0.8</v>
      </c>
      <c r="J2" s="7">
        <v>0.85099999999999998</v>
      </c>
      <c r="K2" s="7">
        <f>+H2/G2</f>
        <v>7.1168402481361345E-2</v>
      </c>
    </row>
    <row r="3" spans="1:11" x14ac:dyDescent="0.25">
      <c r="A3" t="s">
        <v>23</v>
      </c>
      <c r="B3" t="s">
        <v>71</v>
      </c>
      <c r="C3" t="s">
        <v>75</v>
      </c>
      <c r="D3" t="s">
        <v>73</v>
      </c>
      <c r="E3" t="s">
        <v>74</v>
      </c>
      <c r="F3">
        <v>874</v>
      </c>
      <c r="G3" s="7">
        <v>33.406666666666666</v>
      </c>
      <c r="H3" s="7">
        <v>1.7166666666666666</v>
      </c>
      <c r="I3" s="7">
        <v>0.55222222222222228</v>
      </c>
      <c r="J3" s="7">
        <v>1.0622222222222222</v>
      </c>
      <c r="K3" s="7">
        <f t="shared" ref="K3:K25" si="0">+H3/G3</f>
        <v>5.1386948712831768E-2</v>
      </c>
    </row>
    <row r="4" spans="1:11" x14ac:dyDescent="0.25">
      <c r="A4" t="s">
        <v>26</v>
      </c>
      <c r="B4" t="s">
        <v>71</v>
      </c>
      <c r="C4" t="s">
        <v>72</v>
      </c>
      <c r="D4" t="s">
        <v>73</v>
      </c>
      <c r="E4" t="s">
        <v>74</v>
      </c>
      <c r="F4">
        <v>1170</v>
      </c>
      <c r="G4" s="7">
        <v>29.455000000000002</v>
      </c>
      <c r="H4" s="7">
        <v>2.2619999999999996</v>
      </c>
      <c r="I4" s="7">
        <v>0.55400000000000005</v>
      </c>
      <c r="J4" s="7">
        <v>1.0409999999999999</v>
      </c>
      <c r="K4" s="7">
        <f t="shared" si="0"/>
        <v>7.6795111186555742E-2</v>
      </c>
    </row>
    <row r="5" spans="1:11" x14ac:dyDescent="0.25">
      <c r="A5" t="s">
        <v>27</v>
      </c>
      <c r="B5" t="s">
        <v>71</v>
      </c>
      <c r="C5" t="s">
        <v>72</v>
      </c>
      <c r="D5" t="s">
        <v>73</v>
      </c>
      <c r="E5" t="s">
        <v>74</v>
      </c>
      <c r="F5">
        <v>315</v>
      </c>
      <c r="G5" s="7">
        <v>26.35</v>
      </c>
      <c r="H5" s="7">
        <v>1.87</v>
      </c>
      <c r="I5" s="7">
        <v>0.73272727272727278</v>
      </c>
      <c r="J5" s="7">
        <v>0.87636363636363646</v>
      </c>
      <c r="K5" s="7">
        <f t="shared" si="0"/>
        <v>7.0967741935483872E-2</v>
      </c>
    </row>
    <row r="6" spans="1:11" x14ac:dyDescent="0.25">
      <c r="A6" t="s">
        <v>28</v>
      </c>
      <c r="B6" t="s">
        <v>71</v>
      </c>
      <c r="C6" t="s">
        <v>75</v>
      </c>
      <c r="D6" t="s">
        <v>73</v>
      </c>
      <c r="E6" t="s">
        <v>74</v>
      </c>
      <c r="F6">
        <v>382</v>
      </c>
      <c r="G6" s="7">
        <v>28.286363636363635</v>
      </c>
      <c r="H6" s="7">
        <v>1.7927272727272727</v>
      </c>
      <c r="I6" s="7">
        <v>0.60545454545454536</v>
      </c>
      <c r="J6" s="7">
        <v>1.4972727272727271</v>
      </c>
      <c r="K6" s="7">
        <f t="shared" si="0"/>
        <v>6.3377792061706573E-2</v>
      </c>
    </row>
    <row r="7" spans="1:11" x14ac:dyDescent="0.25">
      <c r="A7" t="s">
        <v>30</v>
      </c>
      <c r="B7" t="s">
        <v>71</v>
      </c>
      <c r="C7" t="s">
        <v>72</v>
      </c>
      <c r="D7" t="s">
        <v>76</v>
      </c>
      <c r="E7" t="s">
        <v>74</v>
      </c>
      <c r="F7">
        <v>443</v>
      </c>
      <c r="G7" s="7">
        <v>31.973636363636366</v>
      </c>
      <c r="H7" s="7">
        <v>1.5972727272727274</v>
      </c>
      <c r="I7" s="7">
        <v>0.45727272727272722</v>
      </c>
      <c r="J7" s="7">
        <v>1.1027272727272726</v>
      </c>
      <c r="K7" s="7">
        <f t="shared" si="0"/>
        <v>4.9955929601091811E-2</v>
      </c>
    </row>
    <row r="8" spans="1:11" x14ac:dyDescent="0.25">
      <c r="A8" t="s">
        <v>31</v>
      </c>
      <c r="B8" t="s">
        <v>71</v>
      </c>
      <c r="C8" t="s">
        <v>75</v>
      </c>
      <c r="D8" t="s">
        <v>77</v>
      </c>
      <c r="E8" t="s">
        <v>74</v>
      </c>
      <c r="F8">
        <v>450</v>
      </c>
      <c r="G8" s="7">
        <v>27.926363636363636</v>
      </c>
      <c r="H8" s="7">
        <v>1.4763636363636363</v>
      </c>
      <c r="I8" s="7">
        <v>0.50272727272727269</v>
      </c>
      <c r="J8" s="7">
        <v>1.280909090909091</v>
      </c>
      <c r="K8" s="7">
        <f t="shared" si="0"/>
        <v>5.286630424167453E-2</v>
      </c>
    </row>
    <row r="9" spans="1:11" x14ac:dyDescent="0.25">
      <c r="A9" t="s">
        <v>78</v>
      </c>
      <c r="B9" t="s">
        <v>71</v>
      </c>
      <c r="C9" t="s">
        <v>75</v>
      </c>
      <c r="D9" t="s">
        <v>77</v>
      </c>
      <c r="E9" t="s">
        <v>74</v>
      </c>
      <c r="F9">
        <v>326</v>
      </c>
      <c r="G9" s="7">
        <v>25.254000000000001</v>
      </c>
      <c r="H9" s="7">
        <v>1.339</v>
      </c>
      <c r="I9" s="7">
        <v>0.35899999999999999</v>
      </c>
      <c r="J9" s="7">
        <v>2.1399999999999997</v>
      </c>
      <c r="K9" s="7">
        <f t="shared" si="0"/>
        <v>5.3021303555872333E-2</v>
      </c>
    </row>
    <row r="10" spans="1:11" x14ac:dyDescent="0.25">
      <c r="A10" t="s">
        <v>34</v>
      </c>
      <c r="B10" t="s">
        <v>71</v>
      </c>
      <c r="C10" t="s">
        <v>72</v>
      </c>
      <c r="D10" t="s">
        <v>76</v>
      </c>
      <c r="E10" t="s">
        <v>74</v>
      </c>
      <c r="F10">
        <v>312</v>
      </c>
      <c r="G10" s="7">
        <v>24.029999999999998</v>
      </c>
      <c r="H10" s="7">
        <v>1.3909090909090909</v>
      </c>
      <c r="I10" s="7">
        <v>0.36</v>
      </c>
      <c r="J10" s="7">
        <v>2.2554545454545458</v>
      </c>
      <c r="K10" s="7">
        <f t="shared" si="0"/>
        <v>5.7882192713653392E-2</v>
      </c>
    </row>
    <row r="11" spans="1:11" x14ac:dyDescent="0.25">
      <c r="A11" t="s">
        <v>14</v>
      </c>
      <c r="B11" t="s">
        <v>71</v>
      </c>
      <c r="C11" t="s">
        <v>72</v>
      </c>
      <c r="D11" t="s">
        <v>76</v>
      </c>
      <c r="E11" t="s">
        <v>68</v>
      </c>
      <c r="F11">
        <v>771</v>
      </c>
      <c r="G11" s="7">
        <v>21.788482090454998</v>
      </c>
      <c r="H11" s="7">
        <v>1.4766649779562988</v>
      </c>
      <c r="I11" s="7">
        <v>0.38695660882660593</v>
      </c>
      <c r="J11" s="7">
        <v>1.0269352262411844</v>
      </c>
      <c r="K11" s="7">
        <f t="shared" si="0"/>
        <v>6.7772732943300787E-2</v>
      </c>
    </row>
    <row r="12" spans="1:11" x14ac:dyDescent="0.25">
      <c r="A12" t="s">
        <v>36</v>
      </c>
      <c r="B12" t="s">
        <v>71</v>
      </c>
      <c r="C12" t="s">
        <v>72</v>
      </c>
      <c r="D12" t="s">
        <v>76</v>
      </c>
      <c r="E12" t="s">
        <v>74</v>
      </c>
      <c r="F12">
        <v>436</v>
      </c>
      <c r="G12" s="7">
        <v>29.538181818181819</v>
      </c>
      <c r="H12" s="7">
        <v>1.602727272727273</v>
      </c>
      <c r="I12" s="7">
        <v>0.42181818181818187</v>
      </c>
      <c r="J12" s="7">
        <v>1.2999999999999998</v>
      </c>
      <c r="K12" s="7">
        <f t="shared" si="0"/>
        <v>5.4259510033238957E-2</v>
      </c>
    </row>
    <row r="13" spans="1:11" x14ac:dyDescent="0.25">
      <c r="A13" t="s">
        <v>37</v>
      </c>
      <c r="B13" t="s">
        <v>71</v>
      </c>
      <c r="C13" t="s">
        <v>72</v>
      </c>
      <c r="D13" t="s">
        <v>76</v>
      </c>
      <c r="E13" t="s">
        <v>74</v>
      </c>
      <c r="F13">
        <v>329</v>
      </c>
      <c r="G13" s="7">
        <v>29.423636363636362</v>
      </c>
      <c r="H13" s="7">
        <v>1.2954545454545452</v>
      </c>
      <c r="I13" s="7">
        <v>0.32727272727272722</v>
      </c>
      <c r="J13" s="7">
        <v>1.1336363636363636</v>
      </c>
      <c r="K13" s="7">
        <f t="shared" si="0"/>
        <v>4.4027683371439155E-2</v>
      </c>
    </row>
    <row r="14" spans="1:11" x14ac:dyDescent="0.25">
      <c r="A14" t="s">
        <v>40</v>
      </c>
      <c r="B14" t="s">
        <v>71</v>
      </c>
      <c r="C14" t="s">
        <v>72</v>
      </c>
      <c r="D14" t="s">
        <v>76</v>
      </c>
      <c r="E14" t="s">
        <v>74</v>
      </c>
      <c r="F14">
        <v>344</v>
      </c>
      <c r="G14" s="7">
        <v>30.858181818181819</v>
      </c>
      <c r="H14" s="7">
        <v>1.5372727272727269</v>
      </c>
      <c r="I14" s="7">
        <v>0.42454545454545456</v>
      </c>
      <c r="J14" s="7">
        <v>1.2263636363636363</v>
      </c>
      <c r="K14" s="7">
        <f t="shared" si="0"/>
        <v>4.9817346217299066E-2</v>
      </c>
    </row>
    <row r="15" spans="1:11" x14ac:dyDescent="0.25">
      <c r="A15" s="3" t="s">
        <v>41</v>
      </c>
      <c r="B15" t="s">
        <v>71</v>
      </c>
      <c r="C15" t="s">
        <v>72</v>
      </c>
      <c r="D15" t="s">
        <v>76</v>
      </c>
      <c r="E15" t="s">
        <v>74</v>
      </c>
      <c r="F15" s="3">
        <v>429</v>
      </c>
      <c r="G15" s="7">
        <v>26.481818181818184</v>
      </c>
      <c r="H15" s="7">
        <v>1.5754545454545457</v>
      </c>
      <c r="I15" s="7">
        <v>0.47363636363636369</v>
      </c>
      <c r="J15" s="7">
        <v>1.4145454545454543</v>
      </c>
      <c r="K15" s="7">
        <f t="shared" si="0"/>
        <v>5.9491932715413663E-2</v>
      </c>
    </row>
    <row r="16" spans="1:11" x14ac:dyDescent="0.25">
      <c r="A16" t="s">
        <v>43</v>
      </c>
      <c r="B16" t="s">
        <v>79</v>
      </c>
      <c r="C16" t="s">
        <v>72</v>
      </c>
      <c r="D16" t="s">
        <v>80</v>
      </c>
      <c r="E16" t="s">
        <v>74</v>
      </c>
      <c r="F16">
        <v>270</v>
      </c>
      <c r="G16" s="7">
        <v>20.69</v>
      </c>
      <c r="H16" s="7">
        <v>1.4463636363636363</v>
      </c>
      <c r="I16" s="7">
        <v>0.44909090909090915</v>
      </c>
      <c r="J16" s="7">
        <v>1.0045454545454546</v>
      </c>
      <c r="K16" s="7">
        <f t="shared" si="0"/>
        <v>6.9906410650731568E-2</v>
      </c>
    </row>
    <row r="17" spans="1:11" x14ac:dyDescent="0.25">
      <c r="A17" t="s">
        <v>44</v>
      </c>
      <c r="B17" t="s">
        <v>79</v>
      </c>
      <c r="C17" t="s">
        <v>72</v>
      </c>
      <c r="D17" t="s">
        <v>81</v>
      </c>
      <c r="E17" t="s">
        <v>74</v>
      </c>
      <c r="F17">
        <v>261</v>
      </c>
      <c r="G17" s="7">
        <v>25.919090909090912</v>
      </c>
      <c r="H17" s="7">
        <v>2.2163636363636363</v>
      </c>
      <c r="I17" s="7">
        <v>0.8572727272727273</v>
      </c>
      <c r="J17" s="7">
        <v>0.20181818181818184</v>
      </c>
      <c r="K17" s="7">
        <f t="shared" si="0"/>
        <v>8.5510855459296403E-2</v>
      </c>
    </row>
    <row r="18" spans="1:11" x14ac:dyDescent="0.25">
      <c r="A18" t="s">
        <v>45</v>
      </c>
      <c r="B18" t="s">
        <v>79</v>
      </c>
      <c r="C18" t="s">
        <v>75</v>
      </c>
      <c r="D18" t="s">
        <v>81</v>
      </c>
      <c r="E18" t="s">
        <v>74</v>
      </c>
      <c r="F18">
        <v>302</v>
      </c>
      <c r="G18" s="7">
        <v>21.006363636363634</v>
      </c>
      <c r="H18" s="7">
        <v>1.3590909090909091</v>
      </c>
      <c r="I18" s="7">
        <v>0.4272727272727273</v>
      </c>
      <c r="J18" s="7">
        <v>0.96818181818181803</v>
      </c>
      <c r="K18" s="7">
        <f t="shared" si="0"/>
        <v>6.4699008958324325E-2</v>
      </c>
    </row>
    <row r="19" spans="1:11" x14ac:dyDescent="0.25">
      <c r="A19" t="s">
        <v>46</v>
      </c>
      <c r="B19" t="s">
        <v>79</v>
      </c>
      <c r="C19" t="s">
        <v>75</v>
      </c>
      <c r="D19" t="s">
        <v>80</v>
      </c>
      <c r="E19" t="s">
        <v>74</v>
      </c>
      <c r="F19">
        <v>207</v>
      </c>
      <c r="G19" s="7">
        <v>12.839090909090912</v>
      </c>
      <c r="H19" s="7">
        <v>1.1700000000000002</v>
      </c>
      <c r="I19" s="7">
        <v>0.39090909090909098</v>
      </c>
      <c r="J19" s="7">
        <v>0.68272727272727274</v>
      </c>
      <c r="K19" s="7">
        <f t="shared" si="0"/>
        <v>9.1127947319974506E-2</v>
      </c>
    </row>
    <row r="20" spans="1:11" x14ac:dyDescent="0.25">
      <c r="A20" t="s">
        <v>50</v>
      </c>
      <c r="B20" t="s">
        <v>79</v>
      </c>
      <c r="C20" t="s">
        <v>72</v>
      </c>
      <c r="D20" t="s">
        <v>76</v>
      </c>
      <c r="E20" t="s">
        <v>74</v>
      </c>
      <c r="F20">
        <v>394</v>
      </c>
      <c r="G20" s="7">
        <v>23.333636363636366</v>
      </c>
      <c r="H20" s="7">
        <v>1.5427272727272727</v>
      </c>
      <c r="I20" s="7">
        <v>0.5509090909090909</v>
      </c>
      <c r="J20" s="7">
        <v>1.0554545454545454</v>
      </c>
      <c r="K20" s="7">
        <f t="shared" si="0"/>
        <v>6.6116024467214707E-2</v>
      </c>
    </row>
    <row r="21" spans="1:11" x14ac:dyDescent="0.25">
      <c r="A21" t="s">
        <v>82</v>
      </c>
      <c r="B21" t="s">
        <v>79</v>
      </c>
      <c r="C21" t="s">
        <v>72</v>
      </c>
      <c r="D21" t="s">
        <v>76</v>
      </c>
      <c r="E21" t="s">
        <v>68</v>
      </c>
      <c r="F21">
        <v>594</v>
      </c>
      <c r="G21" s="7">
        <v>28.780774671840007</v>
      </c>
      <c r="H21" s="7">
        <v>2.0628010612070389</v>
      </c>
      <c r="I21" s="7">
        <v>0.55180440052655311</v>
      </c>
      <c r="J21" s="7">
        <v>1.222278181225706</v>
      </c>
      <c r="K21" s="7">
        <f t="shared" si="0"/>
        <v>7.167288180138344E-2</v>
      </c>
    </row>
    <row r="22" spans="1:11" x14ac:dyDescent="0.25">
      <c r="A22" t="s">
        <v>17</v>
      </c>
      <c r="B22" t="s">
        <v>79</v>
      </c>
      <c r="C22" t="s">
        <v>72</v>
      </c>
      <c r="D22" t="s">
        <v>76</v>
      </c>
      <c r="E22" t="s">
        <v>68</v>
      </c>
      <c r="F22">
        <v>464</v>
      </c>
      <c r="G22" s="7">
        <v>26.606595735059997</v>
      </c>
      <c r="H22" s="7">
        <v>1.9988376713756222</v>
      </c>
      <c r="I22" s="7">
        <v>0.59751544091403297</v>
      </c>
      <c r="J22" s="7">
        <v>1.0680444510392664</v>
      </c>
      <c r="K22" s="7">
        <f t="shared" si="0"/>
        <v>7.5125645207654926E-2</v>
      </c>
    </row>
    <row r="23" spans="1:11" x14ac:dyDescent="0.25">
      <c r="A23" t="s">
        <v>54</v>
      </c>
      <c r="B23" t="s">
        <v>83</v>
      </c>
      <c r="C23" t="s">
        <v>83</v>
      </c>
      <c r="D23" t="s">
        <v>83</v>
      </c>
      <c r="E23" t="s">
        <v>74</v>
      </c>
      <c r="F23">
        <v>321</v>
      </c>
      <c r="G23" s="7">
        <v>36.034999999999997</v>
      </c>
      <c r="H23" s="7">
        <v>1.8325000000000002</v>
      </c>
      <c r="I23" s="7">
        <v>0.42625000000000002</v>
      </c>
      <c r="J23" s="7">
        <v>1.49</v>
      </c>
      <c r="K23" s="7">
        <f t="shared" si="0"/>
        <v>5.0853337033439722E-2</v>
      </c>
    </row>
    <row r="24" spans="1:11" x14ac:dyDescent="0.25">
      <c r="A24" t="s">
        <v>51</v>
      </c>
      <c r="B24" t="s">
        <v>79</v>
      </c>
      <c r="C24" t="s">
        <v>72</v>
      </c>
      <c r="D24" t="s">
        <v>76</v>
      </c>
      <c r="E24" t="s">
        <v>74</v>
      </c>
      <c r="F24">
        <v>395</v>
      </c>
      <c r="G24" s="7">
        <v>27.411818181818173</v>
      </c>
      <c r="H24" s="7">
        <v>1.781818181818182</v>
      </c>
      <c r="I24" s="7">
        <v>0.75181818181818183</v>
      </c>
      <c r="J24" s="7">
        <v>0.71181818181818179</v>
      </c>
      <c r="K24" s="7">
        <f t="shared" si="0"/>
        <v>6.5001824030776395E-2</v>
      </c>
    </row>
    <row r="25" spans="1:11" x14ac:dyDescent="0.25">
      <c r="A25" t="s">
        <v>52</v>
      </c>
      <c r="B25" t="s">
        <v>79</v>
      </c>
      <c r="C25" t="s">
        <v>72</v>
      </c>
      <c r="D25" t="s">
        <v>76</v>
      </c>
      <c r="E25" t="s">
        <v>74</v>
      </c>
      <c r="F25">
        <v>270</v>
      </c>
      <c r="G25" s="7">
        <v>19.935454545454544</v>
      </c>
      <c r="H25" s="7">
        <v>1.530909090909091</v>
      </c>
      <c r="I25" s="7">
        <v>0.68727272727272726</v>
      </c>
      <c r="J25" s="7">
        <v>0.9154545454545453</v>
      </c>
      <c r="K25" s="7">
        <f t="shared" si="0"/>
        <v>7.6793287427607285E-2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S28"/>
  <sheetViews>
    <sheetView topLeftCell="A5" workbookViewId="0">
      <selection activeCell="S28" sqref="S28"/>
    </sheetView>
  </sheetViews>
  <sheetFormatPr defaultRowHeight="15" x14ac:dyDescent="0.25"/>
  <sheetData>
    <row r="1" spans="1:6" x14ac:dyDescent="0.25">
      <c r="A1" t="s">
        <v>42</v>
      </c>
      <c r="C1" t="s">
        <v>45</v>
      </c>
      <c r="D1" t="s">
        <v>20</v>
      </c>
      <c r="E1">
        <v>67</v>
      </c>
    </row>
    <row r="2" spans="1:6" x14ac:dyDescent="0.25">
      <c r="A2" t="s">
        <v>7</v>
      </c>
      <c r="B2" t="s">
        <v>8</v>
      </c>
      <c r="C2" t="s">
        <v>55</v>
      </c>
      <c r="D2" t="s">
        <v>56</v>
      </c>
      <c r="E2" t="s">
        <v>57</v>
      </c>
      <c r="F2" t="s">
        <v>58</v>
      </c>
    </row>
    <row r="3" spans="1:6" x14ac:dyDescent="0.25">
      <c r="A3">
        <v>1</v>
      </c>
      <c r="B3">
        <v>0</v>
      </c>
      <c r="C3">
        <v>13.99</v>
      </c>
      <c r="D3">
        <v>0.88</v>
      </c>
      <c r="E3">
        <v>0.33</v>
      </c>
      <c r="F3">
        <v>1.35</v>
      </c>
    </row>
    <row r="4" spans="1:6" x14ac:dyDescent="0.25">
      <c r="A4">
        <v>2</v>
      </c>
      <c r="B4">
        <v>30.3</v>
      </c>
      <c r="C4">
        <v>17.059999999999999</v>
      </c>
      <c r="D4">
        <v>0.94</v>
      </c>
      <c r="E4">
        <v>0.3</v>
      </c>
      <c r="F4">
        <v>1.27</v>
      </c>
    </row>
    <row r="5" spans="1:6" x14ac:dyDescent="0.25">
      <c r="A5">
        <v>3</v>
      </c>
      <c r="B5">
        <v>60.5</v>
      </c>
      <c r="C5">
        <v>16.010000000000002</v>
      </c>
      <c r="D5">
        <v>0.76</v>
      </c>
      <c r="E5">
        <v>0.17</v>
      </c>
      <c r="F5">
        <v>1.2</v>
      </c>
    </row>
    <row r="6" spans="1:6" x14ac:dyDescent="0.25">
      <c r="A6">
        <v>4</v>
      </c>
      <c r="B6">
        <v>90.8</v>
      </c>
      <c r="C6">
        <v>18.170000000000002</v>
      </c>
      <c r="D6">
        <v>0.83</v>
      </c>
      <c r="E6">
        <v>0.27</v>
      </c>
      <c r="F6">
        <v>1.25</v>
      </c>
    </row>
    <row r="7" spans="1:6" x14ac:dyDescent="0.25">
      <c r="A7">
        <v>5</v>
      </c>
      <c r="B7">
        <v>121.1</v>
      </c>
      <c r="C7">
        <v>18.29</v>
      </c>
      <c r="D7">
        <v>0.83</v>
      </c>
      <c r="E7">
        <v>0.31</v>
      </c>
      <c r="F7">
        <v>1.31</v>
      </c>
    </row>
    <row r="8" spans="1:6" x14ac:dyDescent="0.25">
      <c r="A8">
        <v>6</v>
      </c>
      <c r="B8">
        <v>151.30000000000001</v>
      </c>
      <c r="C8">
        <v>21.68</v>
      </c>
      <c r="D8">
        <v>1.03</v>
      </c>
      <c r="E8">
        <v>0.19</v>
      </c>
      <c r="F8">
        <v>1.37</v>
      </c>
    </row>
    <row r="9" spans="1:6" x14ac:dyDescent="0.25">
      <c r="A9">
        <v>7</v>
      </c>
      <c r="B9">
        <v>181.6</v>
      </c>
      <c r="C9">
        <v>21.47</v>
      </c>
      <c r="D9">
        <v>1.77</v>
      </c>
      <c r="E9">
        <v>0.19</v>
      </c>
      <c r="F9">
        <v>1.05</v>
      </c>
    </row>
    <row r="10" spans="1:6" x14ac:dyDescent="0.25">
      <c r="A10">
        <v>8</v>
      </c>
      <c r="B10">
        <v>211.9</v>
      </c>
      <c r="C10">
        <v>25.41</v>
      </c>
      <c r="D10">
        <v>1.52</v>
      </c>
      <c r="E10">
        <v>0.69</v>
      </c>
      <c r="F10">
        <v>0.94</v>
      </c>
    </row>
    <row r="11" spans="1:6" x14ac:dyDescent="0.25">
      <c r="A11">
        <v>9</v>
      </c>
      <c r="B11">
        <v>242.2</v>
      </c>
      <c r="C11">
        <v>26.04</v>
      </c>
      <c r="D11">
        <v>2.0299999999999998</v>
      </c>
      <c r="E11">
        <v>0.67</v>
      </c>
      <c r="F11">
        <v>0.69</v>
      </c>
    </row>
    <row r="12" spans="1:6" x14ac:dyDescent="0.25">
      <c r="A12">
        <v>10</v>
      </c>
      <c r="B12">
        <v>272.39999999999998</v>
      </c>
      <c r="C12">
        <v>26.48</v>
      </c>
      <c r="D12">
        <v>2.1800000000000002</v>
      </c>
      <c r="E12">
        <v>0.79</v>
      </c>
      <c r="F12">
        <v>0.11</v>
      </c>
    </row>
    <row r="13" spans="1:6" x14ac:dyDescent="0.25">
      <c r="A13">
        <v>11</v>
      </c>
      <c r="B13">
        <v>302.7</v>
      </c>
      <c r="C13">
        <v>26.47</v>
      </c>
      <c r="D13">
        <v>2.1800000000000002</v>
      </c>
      <c r="E13">
        <v>0.79</v>
      </c>
      <c r="F13">
        <v>0.11</v>
      </c>
    </row>
    <row r="15" spans="1:6" x14ac:dyDescent="0.25">
      <c r="C15">
        <f>AVERAGE(C3:C13)</f>
        <v>21.006363636363634</v>
      </c>
      <c r="D15">
        <f>AVERAGE(D3:D13)</f>
        <v>1.3590909090909091</v>
      </c>
      <c r="E15">
        <f>AVERAGE(E3:E13)</f>
        <v>0.4272727272727273</v>
      </c>
      <c r="F15">
        <f>AVERAGE(F3:F13)</f>
        <v>0.96818181818181803</v>
      </c>
    </row>
    <row r="28" spans="19:19" x14ac:dyDescent="0.25">
      <c r="S28">
        <v>67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F15"/>
  <sheetViews>
    <sheetView workbookViewId="0"/>
  </sheetViews>
  <sheetFormatPr defaultRowHeight="15" x14ac:dyDescent="0.25"/>
  <sheetData>
    <row r="1" spans="1:6" x14ac:dyDescent="0.25">
      <c r="A1" t="s">
        <v>42</v>
      </c>
      <c r="C1" t="s">
        <v>46</v>
      </c>
      <c r="D1" t="s">
        <v>18</v>
      </c>
      <c r="E1">
        <v>68</v>
      </c>
    </row>
    <row r="2" spans="1:6" x14ac:dyDescent="0.25">
      <c r="A2" t="s">
        <v>7</v>
      </c>
      <c r="B2" t="s">
        <v>8</v>
      </c>
      <c r="C2" t="s">
        <v>55</v>
      </c>
      <c r="D2" t="s">
        <v>56</v>
      </c>
      <c r="E2" t="s">
        <v>57</v>
      </c>
      <c r="F2" t="s">
        <v>58</v>
      </c>
    </row>
    <row r="3" spans="1:6" x14ac:dyDescent="0.25">
      <c r="A3">
        <v>1</v>
      </c>
      <c r="B3">
        <v>0</v>
      </c>
      <c r="C3">
        <v>13.04</v>
      </c>
      <c r="D3">
        <v>0.56000000000000005</v>
      </c>
      <c r="E3">
        <v>0.17</v>
      </c>
      <c r="F3">
        <v>0.78</v>
      </c>
    </row>
    <row r="4" spans="1:6" x14ac:dyDescent="0.25">
      <c r="A4">
        <v>2</v>
      </c>
      <c r="B4">
        <v>20.7</v>
      </c>
      <c r="C4">
        <v>7.5</v>
      </c>
      <c r="D4">
        <v>1.27</v>
      </c>
      <c r="E4">
        <v>0.47</v>
      </c>
      <c r="F4">
        <v>0.28000000000000003</v>
      </c>
    </row>
    <row r="5" spans="1:6" x14ac:dyDescent="0.25">
      <c r="A5">
        <v>3</v>
      </c>
      <c r="B5">
        <v>41.5</v>
      </c>
      <c r="C5">
        <v>10.050000000000001</v>
      </c>
      <c r="D5">
        <v>1.33</v>
      </c>
      <c r="E5">
        <v>0.36</v>
      </c>
      <c r="F5">
        <v>0.21</v>
      </c>
    </row>
    <row r="6" spans="1:6" x14ac:dyDescent="0.25">
      <c r="A6">
        <v>4</v>
      </c>
      <c r="B6">
        <v>62.2</v>
      </c>
      <c r="C6">
        <v>4.8</v>
      </c>
      <c r="D6">
        <v>1.01</v>
      </c>
      <c r="E6">
        <v>0.33</v>
      </c>
      <c r="F6">
        <v>0.22</v>
      </c>
    </row>
    <row r="7" spans="1:6" x14ac:dyDescent="0.25">
      <c r="A7">
        <v>5</v>
      </c>
      <c r="B7">
        <v>83</v>
      </c>
      <c r="C7">
        <v>6.63</v>
      </c>
      <c r="D7">
        <v>1.5</v>
      </c>
      <c r="E7">
        <v>0.61</v>
      </c>
      <c r="F7">
        <v>0.21</v>
      </c>
    </row>
    <row r="8" spans="1:6" x14ac:dyDescent="0.25">
      <c r="A8">
        <v>6</v>
      </c>
      <c r="B8">
        <v>103.7</v>
      </c>
      <c r="C8">
        <v>9.27</v>
      </c>
      <c r="D8">
        <v>1.79</v>
      </c>
      <c r="E8">
        <v>0.72</v>
      </c>
      <c r="F8">
        <v>0.31</v>
      </c>
    </row>
    <row r="9" spans="1:6" x14ac:dyDescent="0.25">
      <c r="A9">
        <v>7</v>
      </c>
      <c r="B9">
        <v>124.4</v>
      </c>
      <c r="C9">
        <v>10.5</v>
      </c>
      <c r="D9">
        <v>1.31</v>
      </c>
      <c r="E9">
        <v>0.4</v>
      </c>
      <c r="F9">
        <v>0.54</v>
      </c>
    </row>
    <row r="10" spans="1:6" x14ac:dyDescent="0.25">
      <c r="A10">
        <v>8</v>
      </c>
      <c r="B10">
        <v>145.19999999999999</v>
      </c>
      <c r="C10">
        <v>20.010000000000002</v>
      </c>
      <c r="D10">
        <v>1.22</v>
      </c>
      <c r="E10">
        <v>0.3</v>
      </c>
      <c r="F10">
        <v>1.1200000000000001</v>
      </c>
    </row>
    <row r="11" spans="1:6" x14ac:dyDescent="0.25">
      <c r="A11">
        <v>9</v>
      </c>
      <c r="B11">
        <v>165.9</v>
      </c>
      <c r="C11">
        <v>19.670000000000002</v>
      </c>
      <c r="D11">
        <v>1.08</v>
      </c>
      <c r="E11">
        <v>0.48</v>
      </c>
      <c r="F11">
        <v>1.18</v>
      </c>
    </row>
    <row r="12" spans="1:6" x14ac:dyDescent="0.25">
      <c r="A12">
        <v>10</v>
      </c>
      <c r="B12">
        <v>186.7</v>
      </c>
      <c r="C12">
        <v>19.88</v>
      </c>
      <c r="D12">
        <v>0.9</v>
      </c>
      <c r="E12">
        <v>0.23</v>
      </c>
      <c r="F12">
        <v>1.33</v>
      </c>
    </row>
    <row r="13" spans="1:6" x14ac:dyDescent="0.25">
      <c r="A13">
        <v>11</v>
      </c>
      <c r="B13">
        <v>207.4</v>
      </c>
      <c r="C13">
        <v>19.88</v>
      </c>
      <c r="D13">
        <v>0.9</v>
      </c>
      <c r="E13">
        <v>0.23</v>
      </c>
      <c r="F13">
        <v>1.33</v>
      </c>
    </row>
    <row r="15" spans="1:6" x14ac:dyDescent="0.25">
      <c r="C15">
        <f>AVERAGE(C3:C13)</f>
        <v>12.839090909090912</v>
      </c>
      <c r="D15">
        <f>AVERAGE(D3:D13)</f>
        <v>1.1700000000000002</v>
      </c>
      <c r="E15">
        <f>AVERAGE(E3:E13)</f>
        <v>0.39090909090909098</v>
      </c>
      <c r="F15">
        <f>AVERAGE(F3:F13)</f>
        <v>0.68272727272727274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G15"/>
  <sheetViews>
    <sheetView workbookViewId="0"/>
  </sheetViews>
  <sheetFormatPr defaultRowHeight="15" x14ac:dyDescent="0.25"/>
  <sheetData>
    <row r="1" spans="1:7" x14ac:dyDescent="0.25">
      <c r="A1" t="s">
        <v>47</v>
      </c>
      <c r="E1" t="s">
        <v>48</v>
      </c>
      <c r="F1" t="s">
        <v>22</v>
      </c>
      <c r="G1">
        <v>69</v>
      </c>
    </row>
    <row r="2" spans="1:7" x14ac:dyDescent="0.25">
      <c r="A2" t="s">
        <v>49</v>
      </c>
      <c r="B2" t="s">
        <v>8</v>
      </c>
      <c r="C2" t="s">
        <v>55</v>
      </c>
      <c r="D2" t="s">
        <v>56</v>
      </c>
      <c r="E2" t="s">
        <v>57</v>
      </c>
      <c r="F2" t="s">
        <v>58</v>
      </c>
    </row>
    <row r="3" spans="1:7" x14ac:dyDescent="0.25">
      <c r="A3">
        <v>1</v>
      </c>
      <c r="B3">
        <v>0</v>
      </c>
      <c r="C3">
        <v>5.45</v>
      </c>
      <c r="D3">
        <v>0.65</v>
      </c>
      <c r="E3">
        <v>0.51</v>
      </c>
      <c r="F3">
        <v>0.77</v>
      </c>
    </row>
    <row r="4" spans="1:7" x14ac:dyDescent="0.25">
      <c r="A4">
        <v>2</v>
      </c>
      <c r="B4">
        <v>34.4</v>
      </c>
      <c r="C4">
        <v>7.85</v>
      </c>
      <c r="D4">
        <v>1.02</v>
      </c>
      <c r="E4">
        <v>0.39</v>
      </c>
      <c r="F4">
        <v>0.36</v>
      </c>
    </row>
    <row r="5" spans="1:7" x14ac:dyDescent="0.25">
      <c r="A5">
        <v>3</v>
      </c>
      <c r="B5">
        <v>68.8</v>
      </c>
      <c r="C5">
        <v>8.82</v>
      </c>
      <c r="D5">
        <v>1.24</v>
      </c>
      <c r="E5">
        <v>0.53</v>
      </c>
      <c r="F5">
        <v>0.37</v>
      </c>
    </row>
    <row r="6" spans="1:7" x14ac:dyDescent="0.25">
      <c r="A6">
        <v>4</v>
      </c>
      <c r="B6">
        <v>103.2</v>
      </c>
      <c r="C6">
        <v>7.98</v>
      </c>
      <c r="D6">
        <v>1.21</v>
      </c>
      <c r="E6">
        <v>0.51</v>
      </c>
      <c r="F6">
        <v>0.32</v>
      </c>
    </row>
    <row r="7" spans="1:7" x14ac:dyDescent="0.25">
      <c r="A7">
        <v>5</v>
      </c>
      <c r="B7">
        <v>137.6</v>
      </c>
      <c r="C7">
        <v>8</v>
      </c>
      <c r="D7">
        <v>1.43</v>
      </c>
      <c r="E7">
        <v>0.49</v>
      </c>
      <c r="F7">
        <v>0.37</v>
      </c>
    </row>
    <row r="8" spans="1:7" x14ac:dyDescent="0.25">
      <c r="A8">
        <v>6</v>
      </c>
      <c r="B8">
        <v>172.1</v>
      </c>
      <c r="C8">
        <v>9.66</v>
      </c>
      <c r="D8">
        <v>1.63</v>
      </c>
      <c r="E8">
        <v>0.53</v>
      </c>
      <c r="F8">
        <v>0.52</v>
      </c>
    </row>
    <row r="9" spans="1:7" x14ac:dyDescent="0.25">
      <c r="A9">
        <v>7</v>
      </c>
      <c r="B9">
        <v>206.5</v>
      </c>
      <c r="C9">
        <v>1.53</v>
      </c>
      <c r="D9">
        <v>0.64</v>
      </c>
      <c r="E9">
        <v>0.24</v>
      </c>
      <c r="F9">
        <v>0.36</v>
      </c>
    </row>
    <row r="10" spans="1:7" x14ac:dyDescent="0.25">
      <c r="A10">
        <v>8</v>
      </c>
      <c r="B10">
        <v>240.9</v>
      </c>
      <c r="C10">
        <v>15.88</v>
      </c>
      <c r="D10">
        <v>1.62</v>
      </c>
      <c r="E10">
        <v>0.57999999999999996</v>
      </c>
      <c r="F10">
        <v>1.17</v>
      </c>
    </row>
    <row r="11" spans="1:7" x14ac:dyDescent="0.25">
      <c r="A11">
        <v>9</v>
      </c>
      <c r="B11">
        <v>275.3</v>
      </c>
      <c r="C11">
        <v>20.62</v>
      </c>
      <c r="D11">
        <v>1.65</v>
      </c>
      <c r="E11">
        <v>0.68</v>
      </c>
      <c r="F11">
        <v>1.66</v>
      </c>
    </row>
    <row r="12" spans="1:7" x14ac:dyDescent="0.25">
      <c r="A12">
        <v>10</v>
      </c>
      <c r="B12">
        <v>309.7</v>
      </c>
      <c r="C12">
        <v>21.78</v>
      </c>
      <c r="D12">
        <v>1.55</v>
      </c>
      <c r="E12">
        <v>0.57999999999999996</v>
      </c>
      <c r="F12">
        <v>1.59</v>
      </c>
    </row>
    <row r="13" spans="1:7" x14ac:dyDescent="0.25">
      <c r="A13">
        <v>11</v>
      </c>
      <c r="B13">
        <v>344.1</v>
      </c>
      <c r="C13">
        <v>23.19</v>
      </c>
      <c r="D13">
        <v>1.59</v>
      </c>
      <c r="E13">
        <v>0.71</v>
      </c>
      <c r="F13">
        <v>1.39</v>
      </c>
    </row>
    <row r="15" spans="1:7" x14ac:dyDescent="0.25">
      <c r="C15">
        <f>AVERAGE(C3:C13)</f>
        <v>11.887272727272729</v>
      </c>
      <c r="D15">
        <f>AVERAGE(D3:D13)</f>
        <v>1.2936363636363637</v>
      </c>
      <c r="E15">
        <f>AVERAGE(E3:E13)</f>
        <v>0.52272727272727271</v>
      </c>
      <c r="F15">
        <f>AVERAGE(F3:F13)</f>
        <v>0.80727272727272736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15"/>
  <sheetViews>
    <sheetView workbookViewId="0"/>
  </sheetViews>
  <sheetFormatPr defaultRowHeight="15" x14ac:dyDescent="0.25"/>
  <sheetData>
    <row r="1" spans="1:7" x14ac:dyDescent="0.25">
      <c r="A1" t="s">
        <v>47</v>
      </c>
      <c r="E1" t="s">
        <v>50</v>
      </c>
      <c r="F1" t="s">
        <v>24</v>
      </c>
      <c r="G1">
        <v>70</v>
      </c>
    </row>
    <row r="2" spans="1:7" x14ac:dyDescent="0.25">
      <c r="A2" t="s">
        <v>38</v>
      </c>
      <c r="B2" t="s">
        <v>8</v>
      </c>
      <c r="C2" t="s">
        <v>55</v>
      </c>
      <c r="D2" t="s">
        <v>56</v>
      </c>
      <c r="E2" t="s">
        <v>57</v>
      </c>
      <c r="F2" t="s">
        <v>58</v>
      </c>
    </row>
    <row r="3" spans="1:7" x14ac:dyDescent="0.25">
      <c r="A3">
        <v>1</v>
      </c>
      <c r="B3">
        <v>0</v>
      </c>
      <c r="C3">
        <v>0.62</v>
      </c>
      <c r="D3">
        <v>0.14000000000000001</v>
      </c>
      <c r="E3">
        <v>0.76</v>
      </c>
      <c r="F3">
        <v>0.09</v>
      </c>
    </row>
    <row r="4" spans="1:7" x14ac:dyDescent="0.25">
      <c r="A4">
        <v>2</v>
      </c>
      <c r="B4">
        <v>39.4</v>
      </c>
      <c r="C4">
        <v>25.25</v>
      </c>
      <c r="D4">
        <v>1.51</v>
      </c>
      <c r="E4">
        <v>0.65</v>
      </c>
      <c r="F4">
        <v>0.72</v>
      </c>
    </row>
    <row r="5" spans="1:7" x14ac:dyDescent="0.25">
      <c r="A5">
        <v>3</v>
      </c>
      <c r="B5">
        <v>78.900000000000006</v>
      </c>
      <c r="C5">
        <v>26.26</v>
      </c>
      <c r="D5">
        <v>1.37</v>
      </c>
      <c r="E5">
        <v>0.57999999999999996</v>
      </c>
      <c r="F5">
        <v>0.84</v>
      </c>
    </row>
    <row r="6" spans="1:7" x14ac:dyDescent="0.25">
      <c r="A6">
        <v>4</v>
      </c>
      <c r="B6">
        <v>118.3</v>
      </c>
      <c r="C6">
        <v>26.56</v>
      </c>
      <c r="D6">
        <v>1.62</v>
      </c>
      <c r="E6">
        <v>0.73</v>
      </c>
      <c r="F6">
        <v>0.76</v>
      </c>
    </row>
    <row r="7" spans="1:7" x14ac:dyDescent="0.25">
      <c r="A7">
        <v>5</v>
      </c>
      <c r="B7">
        <v>157.69999999999999</v>
      </c>
      <c r="C7">
        <v>26.49</v>
      </c>
      <c r="D7">
        <v>2.2400000000000002</v>
      </c>
      <c r="E7">
        <v>0.71</v>
      </c>
      <c r="F7">
        <v>0.77</v>
      </c>
    </row>
    <row r="8" spans="1:7" x14ac:dyDescent="0.25">
      <c r="A8">
        <v>6</v>
      </c>
      <c r="B8">
        <v>197.1</v>
      </c>
      <c r="C8">
        <v>27.24</v>
      </c>
      <c r="D8">
        <v>2.48</v>
      </c>
      <c r="E8">
        <v>0.7</v>
      </c>
      <c r="F8">
        <v>0.74</v>
      </c>
    </row>
    <row r="9" spans="1:7" x14ac:dyDescent="0.25">
      <c r="A9">
        <v>7</v>
      </c>
      <c r="B9">
        <v>236.6</v>
      </c>
      <c r="C9">
        <v>24.74</v>
      </c>
      <c r="D9">
        <v>2.12</v>
      </c>
      <c r="E9">
        <v>0.4</v>
      </c>
      <c r="F9">
        <v>1.26</v>
      </c>
    </row>
    <row r="10" spans="1:7" x14ac:dyDescent="0.25">
      <c r="A10">
        <v>8</v>
      </c>
      <c r="B10">
        <v>276</v>
      </c>
      <c r="C10">
        <v>21.69</v>
      </c>
      <c r="D10">
        <v>1.45</v>
      </c>
      <c r="E10">
        <v>0.17</v>
      </c>
      <c r="F10">
        <v>2.17</v>
      </c>
    </row>
    <row r="11" spans="1:7" x14ac:dyDescent="0.25">
      <c r="A11">
        <v>9</v>
      </c>
      <c r="B11">
        <v>315.39999999999998</v>
      </c>
      <c r="C11">
        <v>22.85</v>
      </c>
      <c r="D11">
        <v>1.19</v>
      </c>
      <c r="E11">
        <v>0.37</v>
      </c>
      <c r="F11">
        <v>2.1800000000000002</v>
      </c>
    </row>
    <row r="12" spans="1:7" x14ac:dyDescent="0.25">
      <c r="A12">
        <v>10</v>
      </c>
      <c r="B12">
        <v>354.9</v>
      </c>
      <c r="C12">
        <v>23.84</v>
      </c>
      <c r="D12">
        <v>1.26</v>
      </c>
      <c r="E12">
        <v>0.22</v>
      </c>
      <c r="F12">
        <v>1.99</v>
      </c>
    </row>
    <row r="13" spans="1:7" x14ac:dyDescent="0.25">
      <c r="A13">
        <v>11</v>
      </c>
      <c r="B13">
        <v>394.3</v>
      </c>
      <c r="C13">
        <v>31.13</v>
      </c>
      <c r="D13">
        <v>1.59</v>
      </c>
      <c r="E13">
        <v>0.77</v>
      </c>
      <c r="F13">
        <v>0.09</v>
      </c>
    </row>
    <row r="15" spans="1:7" x14ac:dyDescent="0.25">
      <c r="C15">
        <f>AVERAGE(C3:C13)</f>
        <v>23.333636363636366</v>
      </c>
      <c r="D15">
        <f>AVERAGE(D3:D13)</f>
        <v>1.5427272727272727</v>
      </c>
      <c r="E15">
        <f>AVERAGE(E3:E13)</f>
        <v>0.5509090909090909</v>
      </c>
      <c r="F15">
        <f>AVERAGE(F3:F13)</f>
        <v>1.0554545454545454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F15"/>
  <sheetViews>
    <sheetView workbookViewId="0"/>
  </sheetViews>
  <sheetFormatPr defaultRowHeight="15" x14ac:dyDescent="0.25"/>
  <sheetData>
    <row r="1" spans="1:6" x14ac:dyDescent="0.25">
      <c r="A1" t="s">
        <v>16</v>
      </c>
      <c r="C1" t="s">
        <v>51</v>
      </c>
      <c r="D1" t="s">
        <v>22</v>
      </c>
      <c r="E1">
        <v>71</v>
      </c>
    </row>
    <row r="2" spans="1:6" x14ac:dyDescent="0.25">
      <c r="A2" t="s">
        <v>38</v>
      </c>
      <c r="B2" t="s">
        <v>8</v>
      </c>
      <c r="C2" t="s">
        <v>55</v>
      </c>
      <c r="D2" t="s">
        <v>56</v>
      </c>
      <c r="E2" t="s">
        <v>57</v>
      </c>
      <c r="F2" t="s">
        <v>58</v>
      </c>
    </row>
    <row r="3" spans="1:6" x14ac:dyDescent="0.25">
      <c r="A3">
        <v>1</v>
      </c>
      <c r="B3">
        <v>0</v>
      </c>
      <c r="C3">
        <v>24.48</v>
      </c>
      <c r="D3">
        <v>1.43</v>
      </c>
      <c r="E3">
        <v>0.72</v>
      </c>
      <c r="F3">
        <v>0.91</v>
      </c>
    </row>
    <row r="4" spans="1:6" x14ac:dyDescent="0.25">
      <c r="A4">
        <v>2</v>
      </c>
      <c r="B4">
        <v>39.5</v>
      </c>
      <c r="C4">
        <v>27.12</v>
      </c>
      <c r="D4">
        <v>1.32</v>
      </c>
      <c r="E4">
        <v>0.57999999999999996</v>
      </c>
      <c r="F4">
        <v>0.78</v>
      </c>
    </row>
    <row r="5" spans="1:6" x14ac:dyDescent="0.25">
      <c r="A5">
        <v>3</v>
      </c>
      <c r="B5">
        <v>79</v>
      </c>
      <c r="C5">
        <v>27.8</v>
      </c>
      <c r="D5">
        <v>1.37</v>
      </c>
      <c r="E5">
        <v>0.76</v>
      </c>
      <c r="F5">
        <v>0.78</v>
      </c>
    </row>
    <row r="6" spans="1:6" x14ac:dyDescent="0.25">
      <c r="A6">
        <v>4</v>
      </c>
      <c r="B6">
        <v>118.6</v>
      </c>
      <c r="C6">
        <v>28.29</v>
      </c>
      <c r="D6">
        <v>1.44</v>
      </c>
      <c r="E6">
        <v>0.66</v>
      </c>
      <c r="F6">
        <v>0.71</v>
      </c>
    </row>
    <row r="7" spans="1:6" x14ac:dyDescent="0.25">
      <c r="A7">
        <v>5</v>
      </c>
      <c r="B7">
        <v>158.1</v>
      </c>
      <c r="C7">
        <v>27.35</v>
      </c>
      <c r="D7">
        <v>1.95</v>
      </c>
      <c r="E7">
        <v>0.84</v>
      </c>
      <c r="F7">
        <v>0.86</v>
      </c>
    </row>
    <row r="8" spans="1:6" x14ac:dyDescent="0.25">
      <c r="A8">
        <v>6</v>
      </c>
      <c r="B8">
        <v>197.6</v>
      </c>
      <c r="C8">
        <v>26.25</v>
      </c>
      <c r="D8">
        <v>2.23</v>
      </c>
      <c r="E8">
        <v>0.79</v>
      </c>
      <c r="F8">
        <v>0.92</v>
      </c>
    </row>
    <row r="9" spans="1:6" x14ac:dyDescent="0.25">
      <c r="A9">
        <v>7</v>
      </c>
      <c r="B9">
        <v>237.1</v>
      </c>
      <c r="C9">
        <v>23.86</v>
      </c>
      <c r="D9">
        <v>2.23</v>
      </c>
      <c r="E9">
        <v>0.78</v>
      </c>
      <c r="F9">
        <v>0.83</v>
      </c>
    </row>
    <row r="10" spans="1:6" x14ac:dyDescent="0.25">
      <c r="A10">
        <v>8</v>
      </c>
      <c r="B10">
        <v>276.60000000000002</v>
      </c>
      <c r="C10">
        <v>26.08</v>
      </c>
      <c r="D10">
        <v>1.67</v>
      </c>
      <c r="E10">
        <v>0.76</v>
      </c>
      <c r="F10">
        <v>0.69</v>
      </c>
    </row>
    <row r="11" spans="1:6" x14ac:dyDescent="0.25">
      <c r="A11">
        <v>9</v>
      </c>
      <c r="B11">
        <v>316.2</v>
      </c>
      <c r="C11">
        <v>29.58</v>
      </c>
      <c r="D11">
        <v>2.13</v>
      </c>
      <c r="E11">
        <v>0.77</v>
      </c>
      <c r="F11">
        <v>0.45</v>
      </c>
    </row>
    <row r="12" spans="1:6" x14ac:dyDescent="0.25">
      <c r="A12">
        <v>10</v>
      </c>
      <c r="B12">
        <v>355.7</v>
      </c>
      <c r="C12">
        <v>29.38</v>
      </c>
      <c r="D12">
        <v>2.08</v>
      </c>
      <c r="E12">
        <v>0.87</v>
      </c>
      <c r="F12">
        <v>0.64</v>
      </c>
    </row>
    <row r="13" spans="1:6" x14ac:dyDescent="0.25">
      <c r="A13">
        <v>11</v>
      </c>
      <c r="B13">
        <v>395.2</v>
      </c>
      <c r="C13">
        <v>31.34</v>
      </c>
      <c r="D13">
        <v>1.75</v>
      </c>
      <c r="E13">
        <v>0.74</v>
      </c>
      <c r="F13">
        <v>0.26</v>
      </c>
    </row>
    <row r="15" spans="1:6" x14ac:dyDescent="0.25">
      <c r="C15">
        <f t="shared" ref="C15:F15" si="0">AVERAGE(C3:C13)</f>
        <v>27.411818181818173</v>
      </c>
      <c r="D15">
        <f t="shared" si="0"/>
        <v>1.781818181818182</v>
      </c>
      <c r="E15">
        <f t="shared" si="0"/>
        <v>0.75181818181818183</v>
      </c>
      <c r="F15">
        <f t="shared" si="0"/>
        <v>0.71181818181818179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5"/>
  <sheetViews>
    <sheetView workbookViewId="0">
      <selection activeCell="R3" sqref="R3:T12"/>
    </sheetView>
  </sheetViews>
  <sheetFormatPr defaultRowHeight="15" x14ac:dyDescent="0.25"/>
  <sheetData>
    <row r="1" spans="1:20" x14ac:dyDescent="0.25">
      <c r="A1" t="s">
        <v>61</v>
      </c>
      <c r="C1" t="s">
        <v>25</v>
      </c>
      <c r="D1" t="s">
        <v>20</v>
      </c>
      <c r="E1">
        <v>64</v>
      </c>
    </row>
    <row r="2" spans="1:20" x14ac:dyDescent="0.25">
      <c r="C2" t="s">
        <v>89</v>
      </c>
      <c r="H2" t="s">
        <v>88</v>
      </c>
    </row>
    <row r="3" spans="1:20" x14ac:dyDescent="0.25">
      <c r="A3" t="s">
        <v>7</v>
      </c>
      <c r="B3" t="s">
        <v>8</v>
      </c>
      <c r="C3" t="s">
        <v>9</v>
      </c>
      <c r="D3" t="s">
        <v>10</v>
      </c>
      <c r="E3" t="s">
        <v>11</v>
      </c>
      <c r="F3" t="s">
        <v>19</v>
      </c>
      <c r="G3" t="s">
        <v>87</v>
      </c>
      <c r="H3" t="s">
        <v>9</v>
      </c>
      <c r="I3" t="s">
        <v>10</v>
      </c>
      <c r="J3" t="s">
        <v>11</v>
      </c>
      <c r="K3" t="s">
        <v>19</v>
      </c>
      <c r="N3" t="s">
        <v>55</v>
      </c>
      <c r="O3" t="s">
        <v>56</v>
      </c>
      <c r="P3" t="s">
        <v>57</v>
      </c>
      <c r="Q3" t="s">
        <v>58</v>
      </c>
      <c r="R3" t="s">
        <v>97</v>
      </c>
      <c r="S3" t="s">
        <v>98</v>
      </c>
      <c r="T3" t="s">
        <v>99</v>
      </c>
    </row>
    <row r="4" spans="1:20" x14ac:dyDescent="0.25">
      <c r="A4">
        <v>1</v>
      </c>
      <c r="B4">
        <v>0</v>
      </c>
      <c r="C4">
        <v>48.43</v>
      </c>
      <c r="D4">
        <v>4.3600000000000003</v>
      </c>
      <c r="E4">
        <v>1.0900000000000001</v>
      </c>
      <c r="F4">
        <v>2.88</v>
      </c>
      <c r="G4">
        <v>83.75</v>
      </c>
      <c r="H4">
        <f>+C4*$G4/100</f>
        <v>40.560124999999999</v>
      </c>
      <c r="I4">
        <f t="shared" ref="I4:K12" si="0">+D4*$G4/100</f>
        <v>3.6515000000000004</v>
      </c>
      <c r="J4">
        <f t="shared" si="0"/>
        <v>0.9128750000000001</v>
      </c>
      <c r="K4">
        <f t="shared" si="0"/>
        <v>2.4119999999999999</v>
      </c>
      <c r="N4">
        <f t="shared" ref="N4:N12" si="1">+H4*N$15</f>
        <v>28.987915736250002</v>
      </c>
      <c r="O4">
        <f t="shared" ref="O4:O12" si="2">+I4*O$15</f>
        <v>2.2022592532281511</v>
      </c>
      <c r="P4">
        <f t="shared" ref="P4:P12" si="3">+J4*P$15</f>
        <v>0.67722204500100158</v>
      </c>
      <c r="Q4">
        <f t="shared" ref="Q4:Q12" si="4">+K4*Q$15</f>
        <v>1.052649954612108</v>
      </c>
      <c r="R4" s="8">
        <f>+O4/$N4</f>
        <v>7.5971631533141903E-2</v>
      </c>
      <c r="S4" s="8">
        <f t="shared" ref="S4:T12" si="5">+P4/$N4</f>
        <v>2.3362219317966386E-2</v>
      </c>
      <c r="T4" s="8">
        <f t="shared" si="5"/>
        <v>3.6313406047877632E-2</v>
      </c>
    </row>
    <row r="5" spans="1:20" x14ac:dyDescent="0.25">
      <c r="A5">
        <v>2</v>
      </c>
      <c r="B5">
        <v>66</v>
      </c>
      <c r="C5">
        <v>49.35</v>
      </c>
      <c r="D5">
        <v>3.87</v>
      </c>
      <c r="E5">
        <v>0.82</v>
      </c>
      <c r="F5">
        <v>2.72</v>
      </c>
      <c r="G5">
        <v>84.98</v>
      </c>
      <c r="H5">
        <f t="shared" ref="H5:H12" si="6">+C5*$G5/100</f>
        <v>41.937629999999999</v>
      </c>
      <c r="I5">
        <f t="shared" si="0"/>
        <v>3.2887260000000005</v>
      </c>
      <c r="J5">
        <f t="shared" si="0"/>
        <v>0.69683600000000001</v>
      </c>
      <c r="K5">
        <f t="shared" si="0"/>
        <v>2.3114560000000002</v>
      </c>
      <c r="N5">
        <f t="shared" si="1"/>
        <v>29.9724047847</v>
      </c>
      <c r="O5">
        <f t="shared" si="2"/>
        <v>1.9834663192748199</v>
      </c>
      <c r="P5">
        <f t="shared" si="3"/>
        <v>0.5169521576889694</v>
      </c>
      <c r="Q5">
        <f t="shared" si="4"/>
        <v>1.0087703372669508</v>
      </c>
      <c r="R5" s="8">
        <f t="shared" ref="R5:R12" si="7">+O5/$N5</f>
        <v>6.6176415723816689E-2</v>
      </c>
      <c r="S5" s="8">
        <f t="shared" si="5"/>
        <v>1.7247603634155433E-2</v>
      </c>
      <c r="T5" s="8">
        <f t="shared" si="5"/>
        <v>3.3656636646716358E-2</v>
      </c>
    </row>
    <row r="6" spans="1:20" x14ac:dyDescent="0.25">
      <c r="A6">
        <v>3</v>
      </c>
      <c r="B6">
        <v>132</v>
      </c>
      <c r="C6">
        <v>50.09</v>
      </c>
      <c r="D6">
        <v>3.5</v>
      </c>
      <c r="E6">
        <v>0.93</v>
      </c>
      <c r="F6">
        <v>2.19</v>
      </c>
      <c r="G6">
        <v>84.94</v>
      </c>
      <c r="H6">
        <f t="shared" si="6"/>
        <v>42.546446000000003</v>
      </c>
      <c r="I6">
        <f t="shared" si="0"/>
        <v>2.9728999999999997</v>
      </c>
      <c r="J6">
        <f t="shared" si="0"/>
        <v>0.78994200000000003</v>
      </c>
      <c r="K6">
        <f t="shared" si="0"/>
        <v>1.8601859999999999</v>
      </c>
      <c r="N6">
        <f t="shared" si="1"/>
        <v>30.407519491740004</v>
      </c>
      <c r="O6">
        <f t="shared" si="2"/>
        <v>1.7929882333073994</v>
      </c>
      <c r="P6">
        <f t="shared" si="3"/>
        <v>0.58602342782109396</v>
      </c>
      <c r="Q6">
        <f t="shared" si="4"/>
        <v>0.81182616437399613</v>
      </c>
      <c r="R6" s="8">
        <f t="shared" si="7"/>
        <v>5.8965290930569084E-2</v>
      </c>
      <c r="S6" s="8">
        <f t="shared" si="5"/>
        <v>1.9272319400478664E-2</v>
      </c>
      <c r="T6" s="8">
        <f t="shared" si="5"/>
        <v>2.6698204192371667E-2</v>
      </c>
    </row>
    <row r="7" spans="1:20" x14ac:dyDescent="0.25">
      <c r="A7">
        <v>4</v>
      </c>
      <c r="B7">
        <v>198.1</v>
      </c>
      <c r="C7">
        <v>48.34</v>
      </c>
      <c r="D7">
        <v>4.7300000000000004</v>
      </c>
      <c r="E7">
        <v>1.1599999999999999</v>
      </c>
      <c r="F7">
        <v>2.34</v>
      </c>
      <c r="G7">
        <v>88.32</v>
      </c>
      <c r="H7">
        <f t="shared" si="6"/>
        <v>42.693887999999994</v>
      </c>
      <c r="I7">
        <f t="shared" si="0"/>
        <v>4.1775359999999999</v>
      </c>
      <c r="J7">
        <f t="shared" si="0"/>
        <v>1.0245119999999999</v>
      </c>
      <c r="K7">
        <f t="shared" si="0"/>
        <v>2.0666879999999996</v>
      </c>
      <c r="N7">
        <f t="shared" si="1"/>
        <v>30.512894814719999</v>
      </c>
      <c r="O7">
        <f t="shared" si="2"/>
        <v>2.5195172700790676</v>
      </c>
      <c r="P7">
        <f t="shared" si="3"/>
        <v>0.76004065372374752</v>
      </c>
      <c r="Q7">
        <f t="shared" si="4"/>
        <v>0.90194818797569987</v>
      </c>
      <c r="R7" s="8">
        <f t="shared" si="7"/>
        <v>8.2572213661733743E-2</v>
      </c>
      <c r="S7" s="8">
        <f t="shared" si="5"/>
        <v>2.4908834718529869E-2</v>
      </c>
      <c r="T7" s="8">
        <f t="shared" si="5"/>
        <v>2.955957451603651E-2</v>
      </c>
    </row>
    <row r="8" spans="1:20" x14ac:dyDescent="0.25">
      <c r="A8">
        <v>5</v>
      </c>
      <c r="B8">
        <v>264.10000000000002</v>
      </c>
      <c r="C8">
        <v>48.19</v>
      </c>
      <c r="D8">
        <v>5.0999999999999996</v>
      </c>
      <c r="E8">
        <v>1.05</v>
      </c>
      <c r="F8">
        <v>2.25</v>
      </c>
      <c r="G8">
        <v>82.49</v>
      </c>
      <c r="H8">
        <f t="shared" si="6"/>
        <v>39.751930999999992</v>
      </c>
      <c r="I8">
        <f t="shared" si="0"/>
        <v>4.2069899999999993</v>
      </c>
      <c r="J8">
        <f t="shared" si="0"/>
        <v>0.86614499999999994</v>
      </c>
      <c r="K8">
        <f t="shared" si="0"/>
        <v>1.8560249999999998</v>
      </c>
      <c r="N8">
        <f t="shared" si="1"/>
        <v>28.410307566389996</v>
      </c>
      <c r="O8">
        <f t="shared" si="2"/>
        <v>2.5372812969295624</v>
      </c>
      <c r="P8">
        <f t="shared" si="3"/>
        <v>0.64255510137465965</v>
      </c>
      <c r="Q8">
        <f t="shared" si="4"/>
        <v>0.81001021227567893</v>
      </c>
      <c r="R8" s="8">
        <f t="shared" si="7"/>
        <v>8.9308476896998487E-2</v>
      </c>
      <c r="S8" s="8">
        <f t="shared" si="5"/>
        <v>2.2616970966369127E-2</v>
      </c>
      <c r="T8" s="8">
        <f t="shared" si="5"/>
        <v>2.8511138444482678E-2</v>
      </c>
    </row>
    <row r="9" spans="1:20" x14ac:dyDescent="0.25">
      <c r="A9">
        <v>6</v>
      </c>
      <c r="B9">
        <v>330.1</v>
      </c>
      <c r="C9">
        <v>48.03</v>
      </c>
      <c r="D9">
        <v>4.5999999999999996</v>
      </c>
      <c r="E9">
        <v>1.28</v>
      </c>
      <c r="F9">
        <v>3.06</v>
      </c>
      <c r="G9">
        <v>82.67</v>
      </c>
      <c r="H9">
        <f t="shared" si="6"/>
        <v>39.706401</v>
      </c>
      <c r="I9">
        <f t="shared" si="0"/>
        <v>3.8028199999999996</v>
      </c>
      <c r="J9">
        <f t="shared" si="0"/>
        <v>1.058176</v>
      </c>
      <c r="K9">
        <f t="shared" si="0"/>
        <v>2.5297019999999999</v>
      </c>
      <c r="N9">
        <f t="shared" si="1"/>
        <v>28.377767730690003</v>
      </c>
      <c r="O9">
        <f t="shared" si="2"/>
        <v>2.2935219864058811</v>
      </c>
      <c r="P9">
        <f t="shared" si="3"/>
        <v>0.78501450329013267</v>
      </c>
      <c r="Q9">
        <f t="shared" si="4"/>
        <v>1.1040177012778436</v>
      </c>
      <c r="R9" s="8">
        <f t="shared" si="7"/>
        <v>8.082108530071172E-2</v>
      </c>
      <c r="S9" s="8">
        <f t="shared" si="5"/>
        <v>2.7663011084594746E-2</v>
      </c>
      <c r="T9" s="8">
        <f t="shared" si="5"/>
        <v>3.8904318047676099E-2</v>
      </c>
    </row>
    <row r="10" spans="1:20" x14ac:dyDescent="0.25">
      <c r="A10">
        <v>7</v>
      </c>
      <c r="B10">
        <v>396.1</v>
      </c>
      <c r="C10">
        <v>47.86</v>
      </c>
      <c r="D10">
        <v>4.17</v>
      </c>
      <c r="E10">
        <v>0.62</v>
      </c>
      <c r="F10">
        <v>4.76</v>
      </c>
      <c r="G10">
        <v>80.27</v>
      </c>
      <c r="H10">
        <f t="shared" si="6"/>
        <v>38.417221999999995</v>
      </c>
      <c r="I10">
        <f t="shared" si="0"/>
        <v>3.3472589999999998</v>
      </c>
      <c r="J10">
        <f t="shared" si="0"/>
        <v>0.49767399999999995</v>
      </c>
      <c r="K10">
        <f t="shared" si="0"/>
        <v>3.8208519999999999</v>
      </c>
      <c r="N10">
        <f t="shared" si="1"/>
        <v>27.456404391179998</v>
      </c>
      <c r="O10">
        <f t="shared" si="2"/>
        <v>2.0187682064086556</v>
      </c>
      <c r="P10">
        <f t="shared" si="3"/>
        <v>0.36920257869240414</v>
      </c>
      <c r="Q10">
        <f t="shared" si="4"/>
        <v>1.6675040150827456</v>
      </c>
      <c r="R10" s="8">
        <f t="shared" si="7"/>
        <v>7.3526313848187558E-2</v>
      </c>
      <c r="S10" s="8">
        <f t="shared" si="5"/>
        <v>1.3446865563030734E-2</v>
      </c>
      <c r="T10" s="8">
        <f t="shared" si="5"/>
        <v>6.0732789018011726E-2</v>
      </c>
    </row>
    <row r="11" spans="1:20" x14ac:dyDescent="0.25">
      <c r="A11">
        <v>8</v>
      </c>
      <c r="B11">
        <v>462.1</v>
      </c>
      <c r="C11">
        <v>48.27</v>
      </c>
      <c r="D11">
        <v>3.62</v>
      </c>
      <c r="E11">
        <v>0.82</v>
      </c>
      <c r="F11">
        <v>5.23</v>
      </c>
      <c r="G11">
        <v>79.510000000000005</v>
      </c>
      <c r="H11">
        <f t="shared" si="6"/>
        <v>38.379477000000009</v>
      </c>
      <c r="I11">
        <f t="shared" si="0"/>
        <v>2.8782620000000003</v>
      </c>
      <c r="J11">
        <f t="shared" si="0"/>
        <v>0.65198199999999995</v>
      </c>
      <c r="K11">
        <f t="shared" si="0"/>
        <v>4.158373000000001</v>
      </c>
      <c r="N11">
        <f t="shared" si="1"/>
        <v>27.429428417130008</v>
      </c>
      <c r="O11">
        <f t="shared" si="2"/>
        <v>1.7359110290880362</v>
      </c>
      <c r="P11">
        <f t="shared" si="3"/>
        <v>0.48367693643033599</v>
      </c>
      <c r="Q11">
        <f t="shared" si="4"/>
        <v>1.814805617624468</v>
      </c>
      <c r="R11" s="8">
        <f t="shared" si="7"/>
        <v>6.3286445590092527E-2</v>
      </c>
      <c r="S11" s="8">
        <f t="shared" si="5"/>
        <v>1.7633504026218567E-2</v>
      </c>
      <c r="T11" s="8">
        <f t="shared" si="5"/>
        <v>6.6162720929725971E-2</v>
      </c>
    </row>
    <row r="12" spans="1:20" x14ac:dyDescent="0.25">
      <c r="A12">
        <v>9</v>
      </c>
      <c r="B12">
        <v>528.20000000000005</v>
      </c>
      <c r="C12">
        <v>48.98</v>
      </c>
      <c r="D12">
        <v>3.13</v>
      </c>
      <c r="E12">
        <v>0.25</v>
      </c>
      <c r="F12">
        <v>5.34</v>
      </c>
      <c r="G12">
        <v>78.48</v>
      </c>
      <c r="H12">
        <f t="shared" si="6"/>
        <v>38.439503999999999</v>
      </c>
      <c r="I12">
        <f t="shared" si="0"/>
        <v>2.4564240000000002</v>
      </c>
      <c r="J12">
        <f t="shared" si="0"/>
        <v>0.19620000000000001</v>
      </c>
      <c r="K12">
        <f t="shared" si="0"/>
        <v>4.1908320000000003</v>
      </c>
      <c r="N12">
        <f t="shared" si="1"/>
        <v>27.472329113760001</v>
      </c>
      <c r="O12">
        <f t="shared" si="2"/>
        <v>1.4814959561417793</v>
      </c>
      <c r="P12">
        <f t="shared" si="3"/>
        <v>0.14555220071663319</v>
      </c>
      <c r="Q12">
        <f t="shared" si="4"/>
        <v>1.8289714405418618</v>
      </c>
      <c r="R12" s="8">
        <f t="shared" si="7"/>
        <v>5.3926842169335618E-2</v>
      </c>
      <c r="S12" s="8">
        <f t="shared" si="5"/>
        <v>5.2981383600173458E-3</v>
      </c>
      <c r="T12" s="8">
        <f t="shared" si="5"/>
        <v>6.657504112477268E-2</v>
      </c>
    </row>
    <row r="13" spans="1:20" x14ac:dyDescent="0.25">
      <c r="R13" s="8"/>
      <c r="S13" s="8"/>
      <c r="T13" s="8"/>
    </row>
    <row r="14" spans="1:20" x14ac:dyDescent="0.25">
      <c r="C14">
        <v>48.615555555555559</v>
      </c>
      <c r="D14">
        <v>4.120000000000001</v>
      </c>
      <c r="E14">
        <v>0.89111111111111108</v>
      </c>
      <c r="F14">
        <v>3.4188888888888886</v>
      </c>
      <c r="N14">
        <f>AVERAGE(N4:N12)</f>
        <v>28.780774671840007</v>
      </c>
      <c r="O14">
        <f>AVERAGE(O4:O12)</f>
        <v>2.0628010612070389</v>
      </c>
      <c r="P14">
        <f>AVERAGE(P4:P12)</f>
        <v>0.55180440052655311</v>
      </c>
      <c r="Q14">
        <f>AVERAGE(Q4:Q12)</f>
        <v>1.222278181225706</v>
      </c>
    </row>
    <row r="15" spans="1:20" x14ac:dyDescent="0.25">
      <c r="M15" t="s">
        <v>86</v>
      </c>
      <c r="N15" s="5">
        <v>0.71469000000000005</v>
      </c>
      <c r="O15" s="5">
        <v>0.60311084574233897</v>
      </c>
      <c r="P15" s="5">
        <v>0.74185627276571442</v>
      </c>
      <c r="Q15" s="5">
        <v>0.43642203756720899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F15"/>
  <sheetViews>
    <sheetView workbookViewId="0">
      <selection activeCell="Q35" sqref="Q35"/>
    </sheetView>
  </sheetViews>
  <sheetFormatPr defaultRowHeight="15" x14ac:dyDescent="0.25"/>
  <sheetData>
    <row r="1" spans="1:6" x14ac:dyDescent="0.25">
      <c r="A1" t="s">
        <v>16</v>
      </c>
      <c r="C1" t="s">
        <v>52</v>
      </c>
      <c r="D1" t="s">
        <v>24</v>
      </c>
      <c r="E1">
        <v>72</v>
      </c>
    </row>
    <row r="2" spans="1:6" x14ac:dyDescent="0.25">
      <c r="A2" t="s">
        <v>38</v>
      </c>
      <c r="B2" t="s">
        <v>8</v>
      </c>
      <c r="C2" t="s">
        <v>55</v>
      </c>
      <c r="D2" t="s">
        <v>56</v>
      </c>
      <c r="E2" t="s">
        <v>57</v>
      </c>
      <c r="F2" t="s">
        <v>58</v>
      </c>
    </row>
    <row r="3" spans="1:6" x14ac:dyDescent="0.25">
      <c r="A3">
        <v>1</v>
      </c>
      <c r="B3">
        <v>0</v>
      </c>
      <c r="C3">
        <v>12.56</v>
      </c>
      <c r="D3">
        <v>1.06</v>
      </c>
      <c r="E3">
        <v>0.73</v>
      </c>
      <c r="F3">
        <v>0.56000000000000005</v>
      </c>
    </row>
    <row r="4" spans="1:6" x14ac:dyDescent="0.25">
      <c r="A4">
        <v>2</v>
      </c>
      <c r="B4">
        <v>27</v>
      </c>
      <c r="C4">
        <v>16.47</v>
      </c>
      <c r="D4">
        <v>1.26</v>
      </c>
      <c r="E4">
        <v>0.7</v>
      </c>
      <c r="F4">
        <v>0.62</v>
      </c>
    </row>
    <row r="5" spans="1:6" x14ac:dyDescent="0.25">
      <c r="A5">
        <v>3</v>
      </c>
      <c r="B5">
        <v>54.1</v>
      </c>
      <c r="C5">
        <v>17.86</v>
      </c>
      <c r="D5">
        <v>1.27</v>
      </c>
      <c r="E5">
        <v>0.6</v>
      </c>
      <c r="F5">
        <v>0.61</v>
      </c>
    </row>
    <row r="6" spans="1:6" x14ac:dyDescent="0.25">
      <c r="A6">
        <v>4</v>
      </c>
      <c r="B6">
        <v>81.099999999999994</v>
      </c>
      <c r="C6">
        <v>16.489999999999998</v>
      </c>
      <c r="D6">
        <v>1.52</v>
      </c>
      <c r="E6">
        <v>0.8</v>
      </c>
      <c r="F6">
        <v>0.72</v>
      </c>
    </row>
    <row r="7" spans="1:6" x14ac:dyDescent="0.25">
      <c r="A7">
        <v>5</v>
      </c>
      <c r="B7">
        <v>108.2</v>
      </c>
      <c r="C7">
        <v>14.83</v>
      </c>
      <c r="D7">
        <v>1.77</v>
      </c>
      <c r="E7">
        <v>0.65</v>
      </c>
      <c r="F7">
        <v>0.61</v>
      </c>
    </row>
    <row r="8" spans="1:6" x14ac:dyDescent="0.25">
      <c r="A8">
        <v>6</v>
      </c>
      <c r="B8">
        <v>135.19999999999999</v>
      </c>
      <c r="C8">
        <v>18.2</v>
      </c>
      <c r="D8">
        <v>1.95</v>
      </c>
      <c r="E8">
        <v>0.71</v>
      </c>
      <c r="F8">
        <v>0.74</v>
      </c>
    </row>
    <row r="9" spans="1:6" x14ac:dyDescent="0.25">
      <c r="A9">
        <v>7</v>
      </c>
      <c r="B9">
        <v>162.19999999999999</v>
      </c>
      <c r="C9">
        <v>21.77</v>
      </c>
      <c r="D9">
        <v>1.74</v>
      </c>
      <c r="E9">
        <v>0.71</v>
      </c>
      <c r="F9">
        <v>1.53</v>
      </c>
    </row>
    <row r="10" spans="1:6" x14ac:dyDescent="0.25">
      <c r="A10">
        <v>8</v>
      </c>
      <c r="B10">
        <v>189.3</v>
      </c>
      <c r="C10">
        <v>21.37</v>
      </c>
      <c r="D10">
        <v>1.5</v>
      </c>
      <c r="E10">
        <v>0.73</v>
      </c>
      <c r="F10">
        <v>1.63</v>
      </c>
    </row>
    <row r="11" spans="1:6" x14ac:dyDescent="0.25">
      <c r="A11">
        <v>9</v>
      </c>
      <c r="B11">
        <v>216.3</v>
      </c>
      <c r="C11">
        <v>22.89</v>
      </c>
      <c r="D11">
        <v>1.55</v>
      </c>
      <c r="E11">
        <v>0.57999999999999996</v>
      </c>
      <c r="F11">
        <v>1.54</v>
      </c>
    </row>
    <row r="12" spans="1:6" x14ac:dyDescent="0.25">
      <c r="A12">
        <v>10</v>
      </c>
      <c r="B12">
        <v>243.4</v>
      </c>
      <c r="C12">
        <v>25.03</v>
      </c>
      <c r="D12">
        <v>1.6</v>
      </c>
      <c r="E12">
        <v>0.48</v>
      </c>
      <c r="F12">
        <v>1.35</v>
      </c>
    </row>
    <row r="13" spans="1:6" x14ac:dyDescent="0.25">
      <c r="A13">
        <v>11</v>
      </c>
      <c r="B13">
        <v>270.39999999999998</v>
      </c>
      <c r="C13">
        <v>31.82</v>
      </c>
      <c r="D13">
        <v>1.62</v>
      </c>
      <c r="E13">
        <v>0.87</v>
      </c>
      <c r="F13">
        <v>0.16</v>
      </c>
    </row>
    <row r="15" spans="1:6" x14ac:dyDescent="0.25">
      <c r="C15">
        <f>AVERAGE(C3:C13)</f>
        <v>19.935454545454544</v>
      </c>
      <c r="D15">
        <f>AVERAGE(D3:D13)</f>
        <v>1.530909090909091</v>
      </c>
      <c r="E15">
        <f>AVERAGE(E3:E13)</f>
        <v>0.68727272727272726</v>
      </c>
      <c r="F15">
        <f>AVERAGE(F3:F13)</f>
        <v>0.9154545454545453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9"/>
  <sheetViews>
    <sheetView workbookViewId="0">
      <selection activeCell="Q4" sqref="Q4:T4"/>
    </sheetView>
  </sheetViews>
  <sheetFormatPr defaultRowHeight="15" x14ac:dyDescent="0.25"/>
  <sheetData>
    <row r="1" spans="1:20" x14ac:dyDescent="0.25">
      <c r="A1" t="s">
        <v>61</v>
      </c>
      <c r="C1" t="s">
        <v>17</v>
      </c>
      <c r="D1" t="s">
        <v>18</v>
      </c>
      <c r="E1">
        <v>65</v>
      </c>
      <c r="F1" t="s">
        <v>68</v>
      </c>
    </row>
    <row r="2" spans="1:20" x14ac:dyDescent="0.25">
      <c r="C2" t="s">
        <v>89</v>
      </c>
      <c r="H2" t="s">
        <v>88</v>
      </c>
    </row>
    <row r="3" spans="1:20" x14ac:dyDescent="0.25">
      <c r="A3" t="s">
        <v>7</v>
      </c>
      <c r="B3" t="s">
        <v>8</v>
      </c>
      <c r="C3" t="s">
        <v>9</v>
      </c>
      <c r="D3" t="s">
        <v>10</v>
      </c>
      <c r="E3" t="s">
        <v>11</v>
      </c>
      <c r="F3" t="s">
        <v>19</v>
      </c>
      <c r="G3" t="s">
        <v>87</v>
      </c>
      <c r="N3" t="s">
        <v>55</v>
      </c>
      <c r="O3" t="s">
        <v>56</v>
      </c>
      <c r="P3" t="s">
        <v>57</v>
      </c>
      <c r="Q3" t="s">
        <v>58</v>
      </c>
      <c r="R3" t="s">
        <v>97</v>
      </c>
      <c r="S3" t="s">
        <v>98</v>
      </c>
      <c r="T3" t="s">
        <v>99</v>
      </c>
    </row>
    <row r="4" spans="1:20" x14ac:dyDescent="0.25">
      <c r="A4">
        <v>1</v>
      </c>
      <c r="R4" s="8"/>
      <c r="S4" s="8"/>
      <c r="T4" s="8"/>
    </row>
    <row r="5" spans="1:20" x14ac:dyDescent="0.25">
      <c r="A5">
        <v>2</v>
      </c>
      <c r="B5">
        <v>51.6</v>
      </c>
      <c r="C5">
        <v>49.43</v>
      </c>
      <c r="D5">
        <v>3.6</v>
      </c>
      <c r="E5">
        <v>1.04</v>
      </c>
      <c r="F5">
        <v>3.08</v>
      </c>
      <c r="G5">
        <v>65.25</v>
      </c>
      <c r="H5">
        <f>+C5*$G5/100</f>
        <v>32.253074999999995</v>
      </c>
      <c r="I5">
        <f t="shared" ref="I5:K5" si="0">+D5*$G5/100</f>
        <v>2.3490000000000002</v>
      </c>
      <c r="J5">
        <f t="shared" si="0"/>
        <v>0.67859999999999998</v>
      </c>
      <c r="K5">
        <f t="shared" si="0"/>
        <v>2.0097</v>
      </c>
      <c r="N5">
        <f>+H5*N$16</f>
        <v>23.050950171749999</v>
      </c>
      <c r="O5">
        <f t="shared" ref="O5:O13" si="1">+I5*O$16</f>
        <v>1.4167073766487543</v>
      </c>
      <c r="P5">
        <f t="shared" ref="P5:P13" si="2">+J5*P$16</f>
        <v>0.50342366669881378</v>
      </c>
      <c r="Q5">
        <f t="shared" ref="Q5:Q13" si="3">+K5*Q$16</f>
        <v>0.87707736889881993</v>
      </c>
      <c r="R5" s="8">
        <f t="shared" ref="R5:R13" si="4">+O5/$N5</f>
        <v>6.1459825564370636E-2</v>
      </c>
      <c r="S5" s="8">
        <f t="shared" ref="S5:T13" si="5">+P5/$N5</f>
        <v>2.1839605870814932E-2</v>
      </c>
      <c r="T5" s="8">
        <f t="shared" si="5"/>
        <v>3.804951042641698E-2</v>
      </c>
    </row>
    <row r="6" spans="1:20" x14ac:dyDescent="0.25">
      <c r="A6">
        <v>3</v>
      </c>
      <c r="B6">
        <v>103.2</v>
      </c>
      <c r="C6">
        <v>49.52</v>
      </c>
      <c r="D6">
        <v>3.88</v>
      </c>
      <c r="E6">
        <v>1.5</v>
      </c>
      <c r="F6">
        <v>2.02</v>
      </c>
      <c r="G6">
        <v>76.81</v>
      </c>
      <c r="H6">
        <f t="shared" ref="H6:H13" si="6">+C6*$G6/100</f>
        <v>38.036312000000002</v>
      </c>
      <c r="I6">
        <f t="shared" ref="I6:I13" si="7">+D6*$G6/100</f>
        <v>2.9802280000000003</v>
      </c>
      <c r="J6">
        <f t="shared" ref="J6:J13" si="8">+E6*$G6/100</f>
        <v>1.15215</v>
      </c>
      <c r="K6">
        <f t="shared" ref="K6:K13" si="9">+F6*$G6/100</f>
        <v>1.5515620000000001</v>
      </c>
      <c r="N6">
        <f t="shared" ref="N6:N13" si="10">+H6*N$16</f>
        <v>27.184171823280003</v>
      </c>
      <c r="O6">
        <f t="shared" si="1"/>
        <v>1.7974078295849996</v>
      </c>
      <c r="P6">
        <f t="shared" si="2"/>
        <v>0.85472970466701792</v>
      </c>
      <c r="Q6">
        <f t="shared" si="3"/>
        <v>0.67713584945185401</v>
      </c>
      <c r="R6" s="8">
        <f t="shared" si="4"/>
        <v>6.6119646435052845E-2</v>
      </c>
      <c r="S6" s="8">
        <f t="shared" si="5"/>
        <v>3.1442182981459961E-2</v>
      </c>
      <c r="T6" s="8">
        <f t="shared" si="5"/>
        <v>2.4909195463220544E-2</v>
      </c>
    </row>
    <row r="7" spans="1:20" x14ac:dyDescent="0.25">
      <c r="A7">
        <v>4</v>
      </c>
      <c r="B7">
        <v>154.69999999999999</v>
      </c>
      <c r="C7">
        <v>48.25</v>
      </c>
      <c r="D7">
        <v>4.83</v>
      </c>
      <c r="E7">
        <v>1.34</v>
      </c>
      <c r="F7">
        <v>2.0299999999999998</v>
      </c>
      <c r="G7">
        <v>83.56</v>
      </c>
      <c r="H7">
        <f t="shared" si="6"/>
        <v>40.317700000000002</v>
      </c>
      <c r="I7">
        <f t="shared" si="7"/>
        <v>4.0359480000000003</v>
      </c>
      <c r="J7">
        <f t="shared" si="8"/>
        <v>1.119704</v>
      </c>
      <c r="K7">
        <f t="shared" si="9"/>
        <v>1.6962679999999997</v>
      </c>
      <c r="N7">
        <f t="shared" si="10"/>
        <v>28.814657013000005</v>
      </c>
      <c r="O7">
        <f t="shared" si="1"/>
        <v>2.4341240116521017</v>
      </c>
      <c r="P7">
        <f t="shared" si="2"/>
        <v>0.83065943604086157</v>
      </c>
      <c r="Q7">
        <f t="shared" si="3"/>
        <v>0.74028873682005436</v>
      </c>
      <c r="R7" s="8">
        <f t="shared" si="4"/>
        <v>8.4475203385343908E-2</v>
      </c>
      <c r="S7" s="8">
        <f t="shared" si="5"/>
        <v>2.8827670434046871E-2</v>
      </c>
      <c r="T7" s="8">
        <f t="shared" si="5"/>
        <v>2.5691395059329217E-2</v>
      </c>
    </row>
    <row r="8" spans="1:20" x14ac:dyDescent="0.25">
      <c r="A8">
        <v>5</v>
      </c>
      <c r="B8">
        <v>206.3</v>
      </c>
      <c r="C8">
        <v>46.85</v>
      </c>
      <c r="D8">
        <v>5.92</v>
      </c>
      <c r="E8">
        <v>1.33</v>
      </c>
      <c r="F8">
        <v>2.38</v>
      </c>
      <c r="G8">
        <v>76.56</v>
      </c>
      <c r="H8">
        <f t="shared" si="6"/>
        <v>35.868360000000003</v>
      </c>
      <c r="I8">
        <f t="shared" si="7"/>
        <v>4.5323520000000004</v>
      </c>
      <c r="J8">
        <f t="shared" si="8"/>
        <v>1.018248</v>
      </c>
      <c r="K8">
        <f t="shared" si="9"/>
        <v>1.822128</v>
      </c>
      <c r="N8">
        <f t="shared" si="10"/>
        <v>25.634758208400005</v>
      </c>
      <c r="O8">
        <f t="shared" si="1"/>
        <v>2.7335106479219817</v>
      </c>
      <c r="P8">
        <f t="shared" si="2"/>
        <v>0.75539366603114322</v>
      </c>
      <c r="Q8">
        <f t="shared" si="3"/>
        <v>0.79521681446826331</v>
      </c>
      <c r="R8" s="8">
        <f t="shared" si="4"/>
        <v>0.10663297955454341</v>
      </c>
      <c r="S8" s="8">
        <f t="shared" si="5"/>
        <v>2.9467555726100651E-2</v>
      </c>
      <c r="T8" s="8">
        <f t="shared" si="5"/>
        <v>3.1021038232679193E-2</v>
      </c>
    </row>
    <row r="9" spans="1:20" x14ac:dyDescent="0.25">
      <c r="A9">
        <v>6</v>
      </c>
      <c r="B9">
        <v>257.89999999999998</v>
      </c>
      <c r="C9">
        <v>46.42</v>
      </c>
      <c r="D9">
        <v>5.9</v>
      </c>
      <c r="E9">
        <v>1.43</v>
      </c>
      <c r="F9">
        <v>2.98</v>
      </c>
      <c r="G9">
        <v>80.23</v>
      </c>
      <c r="H9">
        <f t="shared" si="6"/>
        <v>37.242766000000003</v>
      </c>
      <c r="I9">
        <f t="shared" si="7"/>
        <v>4.7335700000000003</v>
      </c>
      <c r="J9">
        <f t="shared" si="8"/>
        <v>1.147289</v>
      </c>
      <c r="K9">
        <f t="shared" si="9"/>
        <v>2.390854</v>
      </c>
      <c r="N9">
        <f t="shared" si="10"/>
        <v>26.617032432540004</v>
      </c>
      <c r="O9">
        <f t="shared" si="1"/>
        <v>2.8548674060805639</v>
      </c>
      <c r="P9">
        <f t="shared" si="2"/>
        <v>0.85112354132510371</v>
      </c>
      <c r="Q9">
        <f t="shared" si="3"/>
        <v>1.0434213742057119</v>
      </c>
      <c r="R9" s="8">
        <f t="shared" si="4"/>
        <v>0.10725716374716572</v>
      </c>
      <c r="S9" s="8">
        <f t="shared" si="5"/>
        <v>3.1976650420449705E-2</v>
      </c>
      <c r="T9" s="8">
        <f t="shared" si="5"/>
        <v>3.9201266213663342E-2</v>
      </c>
    </row>
    <row r="10" spans="1:20" x14ac:dyDescent="0.25">
      <c r="A10">
        <v>7</v>
      </c>
      <c r="B10">
        <v>309.5</v>
      </c>
      <c r="C10">
        <v>47.43</v>
      </c>
      <c r="D10">
        <v>3.91</v>
      </c>
      <c r="E10">
        <v>0.61</v>
      </c>
      <c r="F10">
        <v>6.17</v>
      </c>
      <c r="G10">
        <v>73.760000000000005</v>
      </c>
      <c r="H10">
        <f t="shared" si="6"/>
        <v>34.984368000000003</v>
      </c>
      <c r="I10">
        <f t="shared" si="7"/>
        <v>2.8840160000000004</v>
      </c>
      <c r="J10">
        <f t="shared" si="8"/>
        <v>0.449936</v>
      </c>
      <c r="K10">
        <f t="shared" si="9"/>
        <v>4.5509920000000008</v>
      </c>
      <c r="N10">
        <f t="shared" si="10"/>
        <v>25.002977965920003</v>
      </c>
      <c r="O10">
        <f t="shared" si="1"/>
        <v>1.7393813288944378</v>
      </c>
      <c r="P10">
        <f t="shared" si="2"/>
        <v>0.3337878439431145</v>
      </c>
      <c r="Q10">
        <f t="shared" si="3"/>
        <v>1.986153201592068</v>
      </c>
      <c r="R10" s="8">
        <f t="shared" si="4"/>
        <v>6.9566966433569619E-2</v>
      </c>
      <c r="S10" s="8">
        <f t="shared" si="5"/>
        <v>1.3349923533031939E-2</v>
      </c>
      <c r="T10" s="8">
        <f t="shared" si="5"/>
        <v>7.9436665676355406E-2</v>
      </c>
    </row>
    <row r="11" spans="1:20" x14ac:dyDescent="0.25">
      <c r="A11">
        <v>8</v>
      </c>
      <c r="B11">
        <v>361.1</v>
      </c>
      <c r="C11">
        <v>48.58</v>
      </c>
      <c r="D11">
        <v>3.44</v>
      </c>
      <c r="E11">
        <v>0.72</v>
      </c>
      <c r="F11">
        <v>5.2</v>
      </c>
      <c r="G11">
        <v>79.17</v>
      </c>
      <c r="H11">
        <f t="shared" si="6"/>
        <v>38.460785999999999</v>
      </c>
      <c r="I11">
        <f t="shared" si="7"/>
        <v>2.7234480000000003</v>
      </c>
      <c r="J11">
        <f t="shared" si="8"/>
        <v>0.57002399999999998</v>
      </c>
      <c r="K11">
        <f t="shared" si="9"/>
        <v>4.1168399999999998</v>
      </c>
      <c r="N11">
        <f t="shared" si="10"/>
        <v>27.487539146340001</v>
      </c>
      <c r="O11">
        <f t="shared" si="1"/>
        <v>1.6425410266152818</v>
      </c>
      <c r="P11">
        <f t="shared" si="2"/>
        <v>0.4228758800270036</v>
      </c>
      <c r="Q11">
        <f t="shared" si="3"/>
        <v>1.7966797011381885</v>
      </c>
      <c r="R11" s="8">
        <f t="shared" si="4"/>
        <v>5.9755841287596242E-2</v>
      </c>
      <c r="S11" s="8">
        <f t="shared" si="5"/>
        <v>1.5384275681270291E-2</v>
      </c>
      <c r="T11" s="8">
        <f t="shared" si="5"/>
        <v>6.5363424916756091E-2</v>
      </c>
    </row>
    <row r="12" spans="1:20" x14ac:dyDescent="0.25">
      <c r="A12">
        <v>9</v>
      </c>
      <c r="B12">
        <v>412.6</v>
      </c>
      <c r="C12">
        <v>49.48</v>
      </c>
      <c r="D12">
        <v>3.36</v>
      </c>
      <c r="E12">
        <v>0.7</v>
      </c>
      <c r="F12">
        <v>3.95</v>
      </c>
      <c r="G12">
        <v>84.48</v>
      </c>
      <c r="H12">
        <f t="shared" si="6"/>
        <v>41.800703999999996</v>
      </c>
      <c r="I12">
        <f t="shared" si="7"/>
        <v>2.8385280000000002</v>
      </c>
      <c r="J12">
        <f t="shared" si="8"/>
        <v>0.59136</v>
      </c>
      <c r="K12">
        <f t="shared" si="9"/>
        <v>3.3369600000000004</v>
      </c>
      <c r="N12">
        <f t="shared" si="10"/>
        <v>29.874545141759999</v>
      </c>
      <c r="O12">
        <f t="shared" si="1"/>
        <v>1.71194702274331</v>
      </c>
      <c r="P12">
        <f t="shared" si="2"/>
        <v>0.43870412546273285</v>
      </c>
      <c r="Q12">
        <f t="shared" si="3"/>
        <v>1.4563228824802739</v>
      </c>
      <c r="R12" s="8">
        <f t="shared" si="4"/>
        <v>5.7304538516647491E-2</v>
      </c>
      <c r="S12" s="8">
        <f t="shared" si="5"/>
        <v>1.46848805021467E-2</v>
      </c>
      <c r="T12" s="8">
        <f t="shared" si="5"/>
        <v>4.8747951661515326E-2</v>
      </c>
    </row>
    <row r="13" spans="1:20" x14ac:dyDescent="0.25">
      <c r="A13">
        <v>10</v>
      </c>
      <c r="B13">
        <v>464.2</v>
      </c>
      <c r="C13">
        <v>50.51</v>
      </c>
      <c r="D13">
        <v>3.85</v>
      </c>
      <c r="E13">
        <v>0.73</v>
      </c>
      <c r="F13">
        <v>0.77</v>
      </c>
      <c r="G13">
        <v>71.45</v>
      </c>
      <c r="H13">
        <f t="shared" si="6"/>
        <v>36.089394999999996</v>
      </c>
      <c r="I13">
        <f t="shared" si="7"/>
        <v>2.7508250000000003</v>
      </c>
      <c r="J13">
        <f t="shared" si="8"/>
        <v>0.52158500000000008</v>
      </c>
      <c r="K13">
        <f t="shared" si="9"/>
        <v>0.55016500000000002</v>
      </c>
      <c r="N13">
        <f t="shared" si="10"/>
        <v>25.792729712549999</v>
      </c>
      <c r="O13">
        <f t="shared" si="1"/>
        <v>1.6590523922391698</v>
      </c>
      <c r="P13">
        <f t="shared" si="2"/>
        <v>0.38694110403050519</v>
      </c>
      <c r="Q13">
        <f t="shared" si="3"/>
        <v>0.24010413029816355</v>
      </c>
      <c r="R13" s="8">
        <f t="shared" si="4"/>
        <v>6.4322481983437471E-2</v>
      </c>
      <c r="S13" s="8">
        <f t="shared" si="5"/>
        <v>1.5001944669789286E-2</v>
      </c>
      <c r="T13" s="8">
        <f t="shared" si="5"/>
        <v>9.3089848563541449E-3</v>
      </c>
    </row>
    <row r="15" spans="1:20" x14ac:dyDescent="0.25">
      <c r="A15" t="s">
        <v>85</v>
      </c>
      <c r="C15">
        <f>AVERAGE(C5:C13)</f>
        <v>48.496666666666663</v>
      </c>
      <c r="D15">
        <f t="shared" ref="D15:F15" si="11">AVERAGE(D5:D13)</f>
        <v>4.2988888888888894</v>
      </c>
      <c r="E15">
        <f t="shared" si="11"/>
        <v>1.0444444444444445</v>
      </c>
      <c r="F15">
        <f t="shared" si="11"/>
        <v>3.175555555555555</v>
      </c>
      <c r="N15">
        <f>AVERAGE(N5:N13)</f>
        <v>26.606595735059997</v>
      </c>
      <c r="O15">
        <f t="shared" ref="O15:R15" si="12">AVERAGE(O5:O13)</f>
        <v>1.9988376713756222</v>
      </c>
      <c r="P15">
        <f t="shared" si="12"/>
        <v>0.59751544091403297</v>
      </c>
      <c r="Q15">
        <f t="shared" si="12"/>
        <v>1.0680444510392664</v>
      </c>
      <c r="R15">
        <f t="shared" si="12"/>
        <v>7.5210516323080817E-2</v>
      </c>
    </row>
    <row r="16" spans="1:20" ht="18.75" x14ac:dyDescent="0.3">
      <c r="M16" t="s">
        <v>86</v>
      </c>
      <c r="N16" s="5">
        <v>0.71469000000000005</v>
      </c>
      <c r="O16" s="5">
        <v>0.60311084574233897</v>
      </c>
      <c r="P16" s="5">
        <v>0.74185627276571442</v>
      </c>
      <c r="Q16" s="5">
        <v>0.43642203756720899</v>
      </c>
      <c r="R16" s="4"/>
      <c r="S16" s="4"/>
    </row>
    <row r="17" spans="8:17" x14ac:dyDescent="0.25">
      <c r="N17" s="5"/>
      <c r="O17" s="5"/>
      <c r="P17" s="5"/>
      <c r="Q17" s="5"/>
    </row>
    <row r="18" spans="8:17" x14ac:dyDescent="0.25">
      <c r="H18" s="5"/>
      <c r="I18" s="5"/>
      <c r="J18" s="5"/>
      <c r="K18" s="5"/>
    </row>
    <row r="19" spans="8:17" x14ac:dyDescent="0.25">
      <c r="H19" s="5"/>
      <c r="I19" s="5"/>
      <c r="J19" s="5"/>
      <c r="K19" s="5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G12"/>
  <sheetViews>
    <sheetView workbookViewId="0">
      <selection activeCell="E31" sqref="E31"/>
    </sheetView>
  </sheetViews>
  <sheetFormatPr defaultRowHeight="15" x14ac:dyDescent="0.25"/>
  <sheetData>
    <row r="1" spans="1:7" x14ac:dyDescent="0.25">
      <c r="A1" t="s">
        <v>53</v>
      </c>
      <c r="B1" t="s">
        <v>54</v>
      </c>
      <c r="C1" t="s">
        <v>22</v>
      </c>
      <c r="D1">
        <v>91</v>
      </c>
    </row>
    <row r="2" spans="1:7" x14ac:dyDescent="0.25">
      <c r="A2" t="s">
        <v>38</v>
      </c>
      <c r="B2" t="s">
        <v>8</v>
      </c>
      <c r="C2" t="s">
        <v>55</v>
      </c>
      <c r="D2" t="s">
        <v>56</v>
      </c>
      <c r="E2" t="s">
        <v>57</v>
      </c>
      <c r="F2" t="s">
        <v>58</v>
      </c>
      <c r="G2" t="s">
        <v>97</v>
      </c>
    </row>
    <row r="3" spans="1:7" x14ac:dyDescent="0.25">
      <c r="A3">
        <v>2</v>
      </c>
      <c r="B3">
        <v>35.6</v>
      </c>
      <c r="C3">
        <v>36.17</v>
      </c>
      <c r="D3">
        <v>1.52</v>
      </c>
      <c r="E3">
        <v>0.5</v>
      </c>
      <c r="F3">
        <v>1.03</v>
      </c>
      <c r="G3">
        <f>+D3/C3</f>
        <v>4.2023776610450647E-2</v>
      </c>
    </row>
    <row r="4" spans="1:7" x14ac:dyDescent="0.25">
      <c r="A4">
        <v>3</v>
      </c>
      <c r="B4">
        <v>71.2</v>
      </c>
      <c r="C4">
        <v>37.75</v>
      </c>
      <c r="D4">
        <v>1.8</v>
      </c>
      <c r="E4">
        <v>0.47</v>
      </c>
      <c r="F4">
        <v>1.27</v>
      </c>
      <c r="G4">
        <f t="shared" ref="G4:G10" si="0">+D4/C4</f>
        <v>4.7682119205298017E-2</v>
      </c>
    </row>
    <row r="5" spans="1:7" x14ac:dyDescent="0.25">
      <c r="A5">
        <v>4</v>
      </c>
      <c r="B5">
        <v>106.9</v>
      </c>
      <c r="C5">
        <v>38.72</v>
      </c>
      <c r="D5">
        <v>2.23</v>
      </c>
      <c r="E5">
        <v>0.63</v>
      </c>
      <c r="F5">
        <v>1.04</v>
      </c>
      <c r="G5">
        <f t="shared" si="0"/>
        <v>5.7592975206611573E-2</v>
      </c>
    </row>
    <row r="6" spans="1:7" x14ac:dyDescent="0.25">
      <c r="A6">
        <v>5</v>
      </c>
      <c r="B6">
        <v>142.5</v>
      </c>
      <c r="C6">
        <v>39.020000000000003</v>
      </c>
      <c r="D6">
        <v>2.19</v>
      </c>
      <c r="E6">
        <v>0.62</v>
      </c>
      <c r="F6">
        <v>1.1200000000000001</v>
      </c>
      <c r="G6">
        <f t="shared" si="0"/>
        <v>5.6125064069707839E-2</v>
      </c>
    </row>
    <row r="7" spans="1:7" x14ac:dyDescent="0.25">
      <c r="A7">
        <v>6</v>
      </c>
      <c r="B7">
        <v>178.1</v>
      </c>
      <c r="C7">
        <v>30.83</v>
      </c>
      <c r="D7">
        <v>0.3</v>
      </c>
      <c r="E7">
        <v>0.12</v>
      </c>
      <c r="F7">
        <v>1.26</v>
      </c>
      <c r="G7">
        <f t="shared" si="0"/>
        <v>9.7307817061303929E-3</v>
      </c>
    </row>
    <row r="8" spans="1:7" x14ac:dyDescent="0.25">
      <c r="A8">
        <v>7</v>
      </c>
      <c r="B8">
        <v>213.7</v>
      </c>
      <c r="C8">
        <v>31.48</v>
      </c>
      <c r="D8">
        <v>0.98</v>
      </c>
      <c r="E8">
        <v>0.28000000000000003</v>
      </c>
      <c r="F8">
        <v>1.99</v>
      </c>
      <c r="G8">
        <f t="shared" si="0"/>
        <v>3.1130876747141042E-2</v>
      </c>
    </row>
    <row r="9" spans="1:7" x14ac:dyDescent="0.25">
      <c r="A9">
        <v>8</v>
      </c>
      <c r="B9">
        <v>249.3</v>
      </c>
      <c r="C9">
        <v>37.69</v>
      </c>
      <c r="D9">
        <v>2.17</v>
      </c>
      <c r="E9">
        <v>0.43</v>
      </c>
      <c r="F9">
        <v>2.5499999999999998</v>
      </c>
      <c r="G9">
        <f t="shared" si="0"/>
        <v>5.7574953568585836E-2</v>
      </c>
    </row>
    <row r="10" spans="1:7" x14ac:dyDescent="0.25">
      <c r="A10">
        <v>9</v>
      </c>
      <c r="B10">
        <v>285</v>
      </c>
      <c r="C10">
        <v>36.619999999999997</v>
      </c>
      <c r="D10">
        <v>3.47</v>
      </c>
      <c r="E10">
        <v>0.36</v>
      </c>
      <c r="F10">
        <v>1.66</v>
      </c>
      <c r="G10">
        <f t="shared" si="0"/>
        <v>9.4756963407973793E-2</v>
      </c>
    </row>
    <row r="12" spans="1:7" x14ac:dyDescent="0.25">
      <c r="C12">
        <f>AVERAGE(C3:C10)</f>
        <v>36.034999999999997</v>
      </c>
      <c r="D12">
        <f t="shared" ref="D12:F12" si="1">AVERAGE(D3:D10)</f>
        <v>1.8325000000000002</v>
      </c>
      <c r="E12">
        <f t="shared" si="1"/>
        <v>0.42625000000000002</v>
      </c>
      <c r="F12">
        <f t="shared" si="1"/>
        <v>1.49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5"/>
  <sheetViews>
    <sheetView workbookViewId="0"/>
  </sheetViews>
  <sheetFormatPr defaultRowHeight="15" x14ac:dyDescent="0.25"/>
  <sheetData>
    <row r="1" spans="1:7" x14ac:dyDescent="0.25">
      <c r="A1" t="s">
        <v>63</v>
      </c>
      <c r="E1" t="s">
        <v>30</v>
      </c>
      <c r="F1" t="s">
        <v>22</v>
      </c>
      <c r="G1">
        <v>45</v>
      </c>
    </row>
    <row r="2" spans="1:7" x14ac:dyDescent="0.25">
      <c r="A2" t="s">
        <v>7</v>
      </c>
      <c r="B2" t="s">
        <v>8</v>
      </c>
      <c r="C2" t="s">
        <v>55</v>
      </c>
      <c r="D2" t="s">
        <v>56</v>
      </c>
      <c r="E2" t="s">
        <v>57</v>
      </c>
      <c r="F2" t="s">
        <v>58</v>
      </c>
    </row>
    <row r="3" spans="1:7" x14ac:dyDescent="0.25">
      <c r="A3">
        <v>1</v>
      </c>
      <c r="B3">
        <v>0</v>
      </c>
      <c r="C3">
        <v>32.369999999999997</v>
      </c>
      <c r="D3">
        <v>1.43</v>
      </c>
      <c r="E3">
        <v>0.48</v>
      </c>
      <c r="F3">
        <v>0.76</v>
      </c>
    </row>
    <row r="4" spans="1:7" x14ac:dyDescent="0.25">
      <c r="A4">
        <v>2</v>
      </c>
      <c r="B4">
        <v>44.3</v>
      </c>
      <c r="C4">
        <v>33.31</v>
      </c>
      <c r="D4">
        <v>1.66</v>
      </c>
      <c r="E4">
        <v>0.69</v>
      </c>
      <c r="F4">
        <v>0.68</v>
      </c>
    </row>
    <row r="5" spans="1:7" x14ac:dyDescent="0.25">
      <c r="A5">
        <v>3</v>
      </c>
      <c r="B5">
        <v>88.7</v>
      </c>
      <c r="C5">
        <v>32.799999999999997</v>
      </c>
      <c r="D5">
        <v>2.08</v>
      </c>
      <c r="E5">
        <v>0.56000000000000005</v>
      </c>
      <c r="F5">
        <v>0.79</v>
      </c>
    </row>
    <row r="6" spans="1:7" x14ac:dyDescent="0.25">
      <c r="A6">
        <v>4</v>
      </c>
      <c r="B6">
        <v>133</v>
      </c>
      <c r="C6">
        <v>32.89</v>
      </c>
      <c r="D6">
        <v>1.92</v>
      </c>
      <c r="E6">
        <v>0.5</v>
      </c>
      <c r="F6">
        <v>0.88</v>
      </c>
    </row>
    <row r="7" spans="1:7" x14ac:dyDescent="0.25">
      <c r="A7">
        <v>5</v>
      </c>
      <c r="B7">
        <v>177.4</v>
      </c>
      <c r="C7">
        <v>33.07</v>
      </c>
      <c r="D7">
        <v>2.2400000000000002</v>
      </c>
      <c r="E7">
        <v>0.63</v>
      </c>
      <c r="F7">
        <v>0.91</v>
      </c>
    </row>
    <row r="8" spans="1:7" x14ac:dyDescent="0.25">
      <c r="A8">
        <v>6</v>
      </c>
      <c r="B8">
        <v>221.7</v>
      </c>
      <c r="C8">
        <v>33.94</v>
      </c>
      <c r="D8">
        <v>1.89</v>
      </c>
      <c r="E8">
        <v>0.33</v>
      </c>
      <c r="F8">
        <v>1.54</v>
      </c>
    </row>
    <row r="9" spans="1:7" x14ac:dyDescent="0.25">
      <c r="A9">
        <v>7</v>
      </c>
      <c r="B9">
        <v>266.10000000000002</v>
      </c>
      <c r="C9">
        <v>18.47</v>
      </c>
      <c r="D9">
        <v>0.06</v>
      </c>
      <c r="E9">
        <v>0</v>
      </c>
      <c r="F9">
        <v>0.23</v>
      </c>
    </row>
    <row r="10" spans="1:7" x14ac:dyDescent="0.25">
      <c r="A10">
        <v>8</v>
      </c>
      <c r="B10">
        <v>310.39999999999998</v>
      </c>
      <c r="C10">
        <v>32.08</v>
      </c>
      <c r="D10">
        <v>1.35</v>
      </c>
      <c r="E10">
        <v>0.27</v>
      </c>
      <c r="F10">
        <v>2.11</v>
      </c>
    </row>
    <row r="11" spans="1:7" x14ac:dyDescent="0.25">
      <c r="A11">
        <v>9</v>
      </c>
      <c r="B11">
        <v>354.8</v>
      </c>
      <c r="C11">
        <v>34.35</v>
      </c>
      <c r="D11">
        <v>1.5</v>
      </c>
      <c r="E11">
        <v>0.5</v>
      </c>
      <c r="F11">
        <v>2.44</v>
      </c>
    </row>
    <row r="12" spans="1:7" x14ac:dyDescent="0.25">
      <c r="A12">
        <v>10</v>
      </c>
      <c r="B12">
        <v>399.1</v>
      </c>
      <c r="C12">
        <v>33.54</v>
      </c>
      <c r="D12">
        <v>1.72</v>
      </c>
      <c r="E12">
        <v>0.39</v>
      </c>
      <c r="F12">
        <v>1.67</v>
      </c>
    </row>
    <row r="13" spans="1:7" x14ac:dyDescent="0.25">
      <c r="A13">
        <v>11</v>
      </c>
      <c r="B13">
        <v>443.5</v>
      </c>
      <c r="C13">
        <v>34.89</v>
      </c>
      <c r="D13">
        <v>1.72</v>
      </c>
      <c r="E13">
        <v>0.68</v>
      </c>
      <c r="F13">
        <v>0.12</v>
      </c>
    </row>
    <row r="15" spans="1:7" x14ac:dyDescent="0.25">
      <c r="C15">
        <f>AVERAGE(C3:C13)</f>
        <v>31.973636363636366</v>
      </c>
      <c r="D15">
        <f>AVERAGE(D3:D13)</f>
        <v>1.5972727272727274</v>
      </c>
      <c r="E15">
        <f>AVERAGE(E3:E13)</f>
        <v>0.45727272727272722</v>
      </c>
      <c r="F15">
        <f>AVERAGE(F3:F13)</f>
        <v>1.1027272727272726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15"/>
  <sheetViews>
    <sheetView workbookViewId="0"/>
  </sheetViews>
  <sheetFormatPr defaultRowHeight="15" x14ac:dyDescent="0.25"/>
  <sheetData>
    <row r="1" spans="1:7" x14ac:dyDescent="0.25">
      <c r="A1" t="s">
        <v>63</v>
      </c>
      <c r="E1" t="s">
        <v>31</v>
      </c>
      <c r="F1" t="s">
        <v>24</v>
      </c>
      <c r="G1">
        <v>58</v>
      </c>
    </row>
    <row r="2" spans="1:7" x14ac:dyDescent="0.25">
      <c r="A2" t="s">
        <v>32</v>
      </c>
      <c r="B2" t="s">
        <v>8</v>
      </c>
      <c r="C2" t="s">
        <v>55</v>
      </c>
      <c r="D2" t="s">
        <v>56</v>
      </c>
      <c r="E2" t="s">
        <v>57</v>
      </c>
      <c r="F2" t="s">
        <v>58</v>
      </c>
    </row>
    <row r="3" spans="1:7" x14ac:dyDescent="0.25">
      <c r="A3">
        <v>1</v>
      </c>
      <c r="B3">
        <v>0</v>
      </c>
      <c r="C3">
        <v>25.63</v>
      </c>
      <c r="D3">
        <v>1.33</v>
      </c>
      <c r="E3">
        <v>0.7</v>
      </c>
      <c r="F3">
        <v>0.94</v>
      </c>
    </row>
    <row r="4" spans="1:7" x14ac:dyDescent="0.25">
      <c r="A4">
        <v>2</v>
      </c>
      <c r="B4">
        <v>45</v>
      </c>
      <c r="C4">
        <v>27.72</v>
      </c>
      <c r="D4">
        <v>1.3</v>
      </c>
      <c r="E4">
        <v>0.65</v>
      </c>
      <c r="F4">
        <v>0.8</v>
      </c>
    </row>
    <row r="5" spans="1:7" x14ac:dyDescent="0.25">
      <c r="A5">
        <v>3</v>
      </c>
      <c r="B5">
        <v>90.1</v>
      </c>
      <c r="C5">
        <v>29.46</v>
      </c>
      <c r="D5">
        <v>1.69</v>
      </c>
      <c r="E5">
        <v>0.73</v>
      </c>
      <c r="F5">
        <v>0.97</v>
      </c>
    </row>
    <row r="6" spans="1:7" x14ac:dyDescent="0.25">
      <c r="A6">
        <v>4</v>
      </c>
      <c r="B6">
        <v>135.19999999999999</v>
      </c>
      <c r="C6">
        <v>29.21</v>
      </c>
      <c r="D6">
        <v>1.98</v>
      </c>
      <c r="E6">
        <v>0.68</v>
      </c>
      <c r="F6">
        <v>0.88</v>
      </c>
    </row>
    <row r="7" spans="1:7" x14ac:dyDescent="0.25">
      <c r="A7">
        <v>5</v>
      </c>
      <c r="B7">
        <v>180.2</v>
      </c>
      <c r="C7">
        <v>28.16</v>
      </c>
      <c r="D7">
        <v>2.11</v>
      </c>
      <c r="E7">
        <v>0.45</v>
      </c>
      <c r="F7">
        <v>1.5</v>
      </c>
    </row>
    <row r="8" spans="1:7" x14ac:dyDescent="0.25">
      <c r="A8">
        <v>6</v>
      </c>
      <c r="B8">
        <v>225.2</v>
      </c>
      <c r="C8">
        <v>25.44</v>
      </c>
      <c r="D8">
        <v>1.31</v>
      </c>
      <c r="E8">
        <v>0.3</v>
      </c>
      <c r="F8">
        <v>1.47</v>
      </c>
    </row>
    <row r="9" spans="1:7" x14ac:dyDescent="0.25">
      <c r="A9">
        <v>7</v>
      </c>
      <c r="B9">
        <v>270.3</v>
      </c>
      <c r="C9">
        <v>26.21</v>
      </c>
      <c r="D9">
        <v>1.1599999999999999</v>
      </c>
      <c r="E9">
        <v>0.25</v>
      </c>
      <c r="F9">
        <v>1.69</v>
      </c>
    </row>
    <row r="10" spans="1:7" x14ac:dyDescent="0.25">
      <c r="A10">
        <v>8</v>
      </c>
      <c r="B10">
        <v>315.3</v>
      </c>
      <c r="C10">
        <v>26.69</v>
      </c>
      <c r="D10">
        <v>0.96</v>
      </c>
      <c r="E10">
        <v>0.24</v>
      </c>
      <c r="F10">
        <v>1.77</v>
      </c>
    </row>
    <row r="11" spans="1:7" x14ac:dyDescent="0.25">
      <c r="A11">
        <v>9</v>
      </c>
      <c r="B11">
        <v>360.4</v>
      </c>
      <c r="C11">
        <v>26.2</v>
      </c>
      <c r="D11">
        <v>0.93</v>
      </c>
      <c r="E11">
        <v>0.28999999999999998</v>
      </c>
      <c r="F11">
        <v>2.35</v>
      </c>
    </row>
    <row r="12" spans="1:7" x14ac:dyDescent="0.25">
      <c r="A12">
        <v>10</v>
      </c>
      <c r="B12">
        <v>405.4</v>
      </c>
      <c r="C12">
        <v>30.51</v>
      </c>
      <c r="D12">
        <v>1.76</v>
      </c>
      <c r="E12">
        <v>0.56000000000000005</v>
      </c>
      <c r="F12">
        <v>1.67</v>
      </c>
    </row>
    <row r="13" spans="1:7" x14ac:dyDescent="0.25">
      <c r="A13">
        <v>11</v>
      </c>
      <c r="B13">
        <v>450.5</v>
      </c>
      <c r="C13">
        <v>31.96</v>
      </c>
      <c r="D13">
        <v>1.71</v>
      </c>
      <c r="E13">
        <v>0.68</v>
      </c>
      <c r="F13">
        <v>0.05</v>
      </c>
    </row>
    <row r="15" spans="1:7" x14ac:dyDescent="0.25">
      <c r="C15">
        <f>AVERAGE(C3:C13)</f>
        <v>27.926363636363636</v>
      </c>
      <c r="D15">
        <f>AVERAGE(D3:D13)</f>
        <v>1.4763636363636363</v>
      </c>
      <c r="E15">
        <f>AVERAGE(E3:E13)</f>
        <v>0.50272727272727269</v>
      </c>
      <c r="F15">
        <f>AVERAGE(F3:F13)</f>
        <v>1.280909090909091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14"/>
  <sheetViews>
    <sheetView tabSelected="1" workbookViewId="0">
      <selection activeCell="H7" sqref="H7"/>
    </sheetView>
  </sheetViews>
  <sheetFormatPr defaultRowHeight="15" x14ac:dyDescent="0.25"/>
  <sheetData>
    <row r="1" spans="1:7" x14ac:dyDescent="0.25">
      <c r="A1" t="s">
        <v>63</v>
      </c>
      <c r="E1" t="s">
        <v>33</v>
      </c>
      <c r="F1" t="s">
        <v>20</v>
      </c>
      <c r="G1">
        <v>59</v>
      </c>
    </row>
    <row r="2" spans="1:7" x14ac:dyDescent="0.25">
      <c r="A2" t="s">
        <v>7</v>
      </c>
      <c r="B2" t="s">
        <v>8</v>
      </c>
      <c r="C2" t="s">
        <v>55</v>
      </c>
      <c r="D2" t="s">
        <v>56</v>
      </c>
      <c r="E2" t="s">
        <v>57</v>
      </c>
      <c r="F2" t="s">
        <v>58</v>
      </c>
    </row>
    <row r="3" spans="1:7" x14ac:dyDescent="0.25">
      <c r="A3">
        <v>1</v>
      </c>
      <c r="B3">
        <v>0</v>
      </c>
      <c r="C3">
        <v>16.100000000000001</v>
      </c>
      <c r="D3">
        <v>1.0900000000000001</v>
      </c>
      <c r="E3">
        <v>0.25</v>
      </c>
      <c r="F3">
        <v>1.43</v>
      </c>
    </row>
    <row r="4" spans="1:7" x14ac:dyDescent="0.25">
      <c r="A4">
        <v>2</v>
      </c>
      <c r="B4">
        <v>32.700000000000003</v>
      </c>
      <c r="C4">
        <v>19.91</v>
      </c>
      <c r="D4">
        <v>0.82</v>
      </c>
      <c r="E4">
        <v>0.28999999999999998</v>
      </c>
      <c r="F4">
        <v>1.1399999999999999</v>
      </c>
    </row>
    <row r="5" spans="1:7" x14ac:dyDescent="0.25">
      <c r="A5">
        <v>3</v>
      </c>
      <c r="B5">
        <v>65.3</v>
      </c>
      <c r="C5">
        <v>23.17</v>
      </c>
      <c r="D5">
        <v>1</v>
      </c>
      <c r="E5">
        <v>0.34</v>
      </c>
      <c r="F5">
        <v>1.41</v>
      </c>
    </row>
    <row r="6" spans="1:7" x14ac:dyDescent="0.25">
      <c r="A6">
        <v>4</v>
      </c>
      <c r="B6">
        <v>98</v>
      </c>
      <c r="C6">
        <v>26.56</v>
      </c>
      <c r="D6">
        <v>1.68</v>
      </c>
      <c r="E6">
        <v>0.35</v>
      </c>
      <c r="F6">
        <v>2.54</v>
      </c>
    </row>
    <row r="7" spans="1:7" x14ac:dyDescent="0.25">
      <c r="A7">
        <v>5</v>
      </c>
      <c r="B7">
        <v>130.69999999999999</v>
      </c>
      <c r="C7">
        <v>28.04</v>
      </c>
      <c r="D7">
        <v>1.45</v>
      </c>
      <c r="E7">
        <v>0.4</v>
      </c>
      <c r="F7">
        <v>2.2400000000000002</v>
      </c>
    </row>
    <row r="8" spans="1:7" x14ac:dyDescent="0.25">
      <c r="A8">
        <v>6</v>
      </c>
      <c r="B8">
        <v>163.30000000000001</v>
      </c>
      <c r="C8">
        <v>30.23</v>
      </c>
      <c r="D8">
        <v>1.74</v>
      </c>
      <c r="E8">
        <v>0.4</v>
      </c>
      <c r="F8">
        <v>2.1800000000000002</v>
      </c>
    </row>
    <row r="9" spans="1:7" x14ac:dyDescent="0.25">
      <c r="A9">
        <v>7</v>
      </c>
      <c r="B9">
        <v>196</v>
      </c>
      <c r="C9">
        <v>28.77</v>
      </c>
      <c r="D9">
        <v>1.65</v>
      </c>
      <c r="E9">
        <v>0.48</v>
      </c>
      <c r="F9">
        <v>2.2599999999999998</v>
      </c>
    </row>
    <row r="10" spans="1:7" x14ac:dyDescent="0.25">
      <c r="A10">
        <v>8</v>
      </c>
      <c r="B10">
        <v>228.7</v>
      </c>
      <c r="C10">
        <v>27.56</v>
      </c>
      <c r="D10">
        <v>1.4</v>
      </c>
      <c r="E10">
        <v>0.34</v>
      </c>
      <c r="F10">
        <v>2.37</v>
      </c>
    </row>
    <row r="11" spans="1:7" x14ac:dyDescent="0.25">
      <c r="A11">
        <v>9</v>
      </c>
      <c r="B11">
        <v>261.39999999999998</v>
      </c>
      <c r="C11">
        <v>23.46</v>
      </c>
      <c r="D11">
        <v>0.85</v>
      </c>
      <c r="E11">
        <v>0.25</v>
      </c>
      <c r="F11">
        <v>2.27</v>
      </c>
    </row>
    <row r="12" spans="1:7" x14ac:dyDescent="0.25">
      <c r="A12">
        <v>10</v>
      </c>
      <c r="B12">
        <v>294</v>
      </c>
      <c r="C12">
        <v>28.74</v>
      </c>
      <c r="D12">
        <v>1.71</v>
      </c>
      <c r="E12">
        <v>0.49</v>
      </c>
      <c r="F12">
        <v>3.56</v>
      </c>
    </row>
    <row r="14" spans="1:7" x14ac:dyDescent="0.25">
      <c r="C14">
        <f>AVERAGE(C3:C12)</f>
        <v>25.254000000000001</v>
      </c>
      <c r="D14">
        <f>AVERAGE(D3:D12)</f>
        <v>1.339</v>
      </c>
      <c r="E14">
        <f>AVERAGE(E3:E12)</f>
        <v>0.35899999999999999</v>
      </c>
      <c r="F14">
        <f>AVERAGE(F3:F12)</f>
        <v>2.1399999999999997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5"/>
  <sheetViews>
    <sheetView workbookViewId="0"/>
  </sheetViews>
  <sheetFormatPr defaultRowHeight="15" x14ac:dyDescent="0.25"/>
  <sheetData>
    <row r="1" spans="1:7" x14ac:dyDescent="0.25">
      <c r="A1" t="s">
        <v>29</v>
      </c>
      <c r="E1" t="s">
        <v>34</v>
      </c>
      <c r="F1" t="s">
        <v>18</v>
      </c>
      <c r="G1">
        <v>60</v>
      </c>
    </row>
    <row r="2" spans="1:7" x14ac:dyDescent="0.25">
      <c r="A2" t="s">
        <v>7</v>
      </c>
      <c r="B2" t="s">
        <v>8</v>
      </c>
      <c r="C2" t="s">
        <v>55</v>
      </c>
      <c r="D2" t="s">
        <v>56</v>
      </c>
      <c r="E2" t="s">
        <v>57</v>
      </c>
      <c r="F2" t="s">
        <v>58</v>
      </c>
    </row>
    <row r="3" spans="1:7" x14ac:dyDescent="0.25">
      <c r="A3">
        <v>1</v>
      </c>
      <c r="B3">
        <v>0</v>
      </c>
      <c r="C3">
        <v>17.53</v>
      </c>
      <c r="D3">
        <v>1.1100000000000001</v>
      </c>
      <c r="E3">
        <v>0.19</v>
      </c>
      <c r="F3">
        <v>4</v>
      </c>
    </row>
    <row r="4" spans="1:7" x14ac:dyDescent="0.25">
      <c r="A4">
        <v>2</v>
      </c>
      <c r="B4">
        <v>31.3</v>
      </c>
      <c r="C4">
        <v>17.73</v>
      </c>
      <c r="D4">
        <v>1.01</v>
      </c>
      <c r="E4">
        <v>0.1</v>
      </c>
      <c r="F4">
        <v>2.79</v>
      </c>
    </row>
    <row r="5" spans="1:7" x14ac:dyDescent="0.25">
      <c r="A5">
        <v>3</v>
      </c>
      <c r="B5">
        <v>62.5</v>
      </c>
      <c r="C5">
        <v>17.809999999999999</v>
      </c>
      <c r="D5">
        <v>1.26</v>
      </c>
      <c r="E5">
        <v>0.24</v>
      </c>
      <c r="F5">
        <v>2.71</v>
      </c>
    </row>
    <row r="6" spans="1:7" x14ac:dyDescent="0.25">
      <c r="A6">
        <v>4</v>
      </c>
      <c r="B6">
        <v>93.8</v>
      </c>
      <c r="C6">
        <v>16.79</v>
      </c>
      <c r="D6">
        <v>0.89</v>
      </c>
      <c r="E6">
        <v>0.12</v>
      </c>
      <c r="F6">
        <v>1.98</v>
      </c>
    </row>
    <row r="7" spans="1:7" x14ac:dyDescent="0.25">
      <c r="A7">
        <v>5</v>
      </c>
      <c r="B7">
        <v>125</v>
      </c>
      <c r="C7">
        <v>26.9</v>
      </c>
      <c r="D7">
        <v>1.41</v>
      </c>
      <c r="E7">
        <v>0.55000000000000004</v>
      </c>
      <c r="F7">
        <v>1.05</v>
      </c>
    </row>
    <row r="8" spans="1:7" x14ac:dyDescent="0.25">
      <c r="A8">
        <v>6</v>
      </c>
      <c r="B8">
        <v>156.30000000000001</v>
      </c>
      <c r="C8">
        <v>27.89</v>
      </c>
      <c r="D8">
        <v>1.61</v>
      </c>
      <c r="E8">
        <v>0.62</v>
      </c>
      <c r="F8">
        <v>1.1599999999999999</v>
      </c>
    </row>
    <row r="9" spans="1:7" x14ac:dyDescent="0.25">
      <c r="A9">
        <v>7</v>
      </c>
      <c r="B9">
        <v>187.6</v>
      </c>
      <c r="C9">
        <v>27.89</v>
      </c>
      <c r="D9">
        <v>2.0099999999999998</v>
      </c>
      <c r="E9">
        <v>0.52</v>
      </c>
      <c r="F9">
        <v>1.35</v>
      </c>
    </row>
    <row r="10" spans="1:7" x14ac:dyDescent="0.25">
      <c r="A10">
        <v>8</v>
      </c>
      <c r="B10">
        <v>218.8</v>
      </c>
      <c r="C10">
        <v>25.66</v>
      </c>
      <c r="D10">
        <v>1.22</v>
      </c>
      <c r="E10">
        <v>0.38</v>
      </c>
      <c r="F10">
        <v>2.25</v>
      </c>
    </row>
    <row r="11" spans="1:7" x14ac:dyDescent="0.25">
      <c r="A11">
        <v>9</v>
      </c>
      <c r="B11">
        <v>250.1</v>
      </c>
      <c r="C11">
        <v>29.48</v>
      </c>
      <c r="D11">
        <v>1.53</v>
      </c>
      <c r="E11">
        <v>0.3</v>
      </c>
      <c r="F11">
        <v>2.73</v>
      </c>
    </row>
    <row r="12" spans="1:7" x14ac:dyDescent="0.25">
      <c r="A12">
        <v>10</v>
      </c>
      <c r="B12">
        <v>281.3</v>
      </c>
      <c r="C12">
        <v>29.08</v>
      </c>
      <c r="D12">
        <v>1.58</v>
      </c>
      <c r="E12">
        <v>0.32</v>
      </c>
      <c r="F12">
        <v>3.1</v>
      </c>
    </row>
    <row r="13" spans="1:7" x14ac:dyDescent="0.25">
      <c r="A13">
        <v>11</v>
      </c>
      <c r="B13">
        <v>312.60000000000002</v>
      </c>
      <c r="C13">
        <v>27.57</v>
      </c>
      <c r="D13">
        <v>1.67</v>
      </c>
      <c r="E13">
        <v>0.62</v>
      </c>
      <c r="F13">
        <v>1.69</v>
      </c>
    </row>
    <row r="15" spans="1:7" x14ac:dyDescent="0.25">
      <c r="C15">
        <f>AVERAGE(C3:C13)</f>
        <v>24.029999999999998</v>
      </c>
      <c r="D15">
        <f>AVERAGE(D3:D13)</f>
        <v>1.3909090909090909</v>
      </c>
      <c r="E15">
        <f>AVERAGE(E3:E13)</f>
        <v>0.36</v>
      </c>
      <c r="F15">
        <f>AVERAGE(F3:F13)</f>
        <v>2.2554545454545458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6"/>
  <sheetViews>
    <sheetView workbookViewId="0">
      <selection activeCell="R3" sqref="R3"/>
    </sheetView>
  </sheetViews>
  <sheetFormatPr defaultRowHeight="15" x14ac:dyDescent="0.25"/>
  <cols>
    <col min="7" max="7" width="16.28515625" customWidth="1"/>
  </cols>
  <sheetData>
    <row r="1" spans="1:17" x14ac:dyDescent="0.25">
      <c r="A1" t="s">
        <v>59</v>
      </c>
      <c r="D1" t="s">
        <v>12</v>
      </c>
      <c r="E1" t="s">
        <v>13</v>
      </c>
      <c r="F1">
        <v>62</v>
      </c>
      <c r="G1" s="6" t="s">
        <v>90</v>
      </c>
    </row>
    <row r="2" spans="1:17" x14ac:dyDescent="0.25">
      <c r="C2" t="s">
        <v>89</v>
      </c>
      <c r="H2" t="s">
        <v>88</v>
      </c>
    </row>
    <row r="3" spans="1:17" x14ac:dyDescent="0.25">
      <c r="A3" t="s">
        <v>7</v>
      </c>
      <c r="B3" t="s">
        <v>8</v>
      </c>
      <c r="C3" t="s">
        <v>9</v>
      </c>
      <c r="D3" t="s">
        <v>10</v>
      </c>
      <c r="E3" t="s">
        <v>11</v>
      </c>
      <c r="F3" t="s">
        <v>19</v>
      </c>
      <c r="G3" t="s">
        <v>87</v>
      </c>
      <c r="H3" t="s">
        <v>9</v>
      </c>
      <c r="I3" t="s">
        <v>10</v>
      </c>
      <c r="J3" t="s">
        <v>11</v>
      </c>
      <c r="K3" t="s">
        <v>19</v>
      </c>
      <c r="N3" t="s">
        <v>55</v>
      </c>
      <c r="O3" t="s">
        <v>56</v>
      </c>
      <c r="P3" t="s">
        <v>57</v>
      </c>
      <c r="Q3" t="s">
        <v>58</v>
      </c>
    </row>
    <row r="4" spans="1:17" x14ac:dyDescent="0.25">
      <c r="A4">
        <v>1</v>
      </c>
      <c r="B4">
        <v>0</v>
      </c>
      <c r="C4">
        <v>50.68</v>
      </c>
      <c r="D4">
        <v>1.79</v>
      </c>
      <c r="E4">
        <v>0</v>
      </c>
      <c r="F4">
        <v>5.81</v>
      </c>
      <c r="G4">
        <v>13.95</v>
      </c>
      <c r="H4">
        <f>+C4*$G4/100</f>
        <v>7.0698600000000003</v>
      </c>
      <c r="I4">
        <f t="shared" ref="I4:I13" si="0">+D4*$G4/100</f>
        <v>0.24970499999999998</v>
      </c>
      <c r="J4">
        <f t="shared" ref="J4:J13" si="1">+E4*$G4/100</f>
        <v>0</v>
      </c>
      <c r="K4">
        <f t="shared" ref="K4:K13" si="2">+F4*$G4/100</f>
        <v>0.81049499999999997</v>
      </c>
      <c r="N4">
        <f>+H4*N$16</f>
        <v>5.0527582434000005</v>
      </c>
      <c r="O4">
        <f t="shared" ref="O4:O13" si="3">+I4*O$16</f>
        <v>0.15059979373609075</v>
      </c>
      <c r="P4">
        <f t="shared" ref="P4:P13" si="4">+J4*P$16</f>
        <v>0</v>
      </c>
      <c r="Q4">
        <f t="shared" ref="Q4:Q13" si="5">+K4*Q$16</f>
        <v>0.35371787933803506</v>
      </c>
    </row>
    <row r="5" spans="1:17" x14ac:dyDescent="0.25">
      <c r="A5">
        <v>2</v>
      </c>
      <c r="B5">
        <v>87.7</v>
      </c>
      <c r="C5">
        <v>49.72</v>
      </c>
      <c r="D5">
        <v>3.77</v>
      </c>
      <c r="E5">
        <v>0.51</v>
      </c>
      <c r="F5">
        <v>2.2999999999999998</v>
      </c>
      <c r="G5">
        <v>19.649999999999999</v>
      </c>
      <c r="H5">
        <f t="shared" ref="H5:H13" si="6">+C5*$G5/100</f>
        <v>9.7699799999999986</v>
      </c>
      <c r="I5">
        <f t="shared" si="0"/>
        <v>0.74080500000000005</v>
      </c>
      <c r="J5">
        <f t="shared" si="1"/>
        <v>0.100215</v>
      </c>
      <c r="K5">
        <f t="shared" si="2"/>
        <v>0.45194999999999991</v>
      </c>
      <c r="N5">
        <f t="shared" ref="N5:N13" si="7">+H5*N$16</f>
        <v>6.9825070061999996</v>
      </c>
      <c r="O5">
        <f t="shared" si="3"/>
        <v>0.44678753008015343</v>
      </c>
      <c r="P5">
        <f t="shared" si="4"/>
        <v>7.4345126375216064E-2</v>
      </c>
      <c r="Q5">
        <f t="shared" si="5"/>
        <v>0.19724093987850005</v>
      </c>
    </row>
    <row r="6" spans="1:17" x14ac:dyDescent="0.25">
      <c r="A6">
        <v>3</v>
      </c>
      <c r="B6">
        <v>175.5</v>
      </c>
      <c r="C6">
        <v>50.41</v>
      </c>
      <c r="D6">
        <v>3.32</v>
      </c>
      <c r="E6">
        <v>0.77</v>
      </c>
      <c r="F6">
        <v>2.1800000000000002</v>
      </c>
      <c r="G6">
        <v>22.02</v>
      </c>
      <c r="H6">
        <f t="shared" si="6"/>
        <v>11.100282</v>
      </c>
      <c r="I6">
        <f t="shared" si="0"/>
        <v>0.73106399999999994</v>
      </c>
      <c r="J6">
        <f t="shared" si="1"/>
        <v>0.16955400000000001</v>
      </c>
      <c r="K6">
        <f t="shared" si="2"/>
        <v>0.48003600000000007</v>
      </c>
      <c r="N6">
        <f t="shared" si="7"/>
        <v>7.9332605425800002</v>
      </c>
      <c r="O6">
        <f t="shared" si="3"/>
        <v>0.44091262733177727</v>
      </c>
      <c r="P6">
        <f t="shared" si="4"/>
        <v>0.12578469847251794</v>
      </c>
      <c r="Q6">
        <f t="shared" si="5"/>
        <v>0.20949828922561275</v>
      </c>
    </row>
    <row r="7" spans="1:17" x14ac:dyDescent="0.25">
      <c r="A7">
        <v>4</v>
      </c>
      <c r="B7">
        <v>263.2</v>
      </c>
      <c r="C7">
        <v>40.270000000000003</v>
      </c>
      <c r="D7">
        <v>3.58</v>
      </c>
      <c r="E7">
        <v>0.49</v>
      </c>
      <c r="F7">
        <v>2.2799999999999998</v>
      </c>
      <c r="G7">
        <v>22.34</v>
      </c>
      <c r="H7">
        <f t="shared" si="6"/>
        <v>8.9963180000000005</v>
      </c>
      <c r="I7">
        <f t="shared" si="0"/>
        <v>0.79977199999999993</v>
      </c>
      <c r="J7">
        <f t="shared" si="1"/>
        <v>0.10946600000000001</v>
      </c>
      <c r="K7">
        <f t="shared" si="2"/>
        <v>0.50935199999999992</v>
      </c>
      <c r="N7">
        <f t="shared" si="7"/>
        <v>6.4295785114200008</v>
      </c>
      <c r="O7">
        <f t="shared" si="3"/>
        <v>0.48235116732104188</v>
      </c>
      <c r="P7">
        <f t="shared" si="4"/>
        <v>8.1208038754571707E-2</v>
      </c>
      <c r="Q7">
        <f t="shared" si="5"/>
        <v>0.222292437678933</v>
      </c>
    </row>
    <row r="8" spans="1:17" x14ac:dyDescent="0.25">
      <c r="A8">
        <v>5</v>
      </c>
      <c r="B8">
        <v>350.9</v>
      </c>
      <c r="C8">
        <v>49.09</v>
      </c>
      <c r="D8">
        <v>4.08</v>
      </c>
      <c r="E8">
        <v>0.38</v>
      </c>
      <c r="F8">
        <v>3.23</v>
      </c>
      <c r="G8">
        <v>23.54</v>
      </c>
      <c r="H8">
        <f t="shared" si="6"/>
        <v>11.555786000000001</v>
      </c>
      <c r="I8">
        <f t="shared" si="0"/>
        <v>0.96043199999999995</v>
      </c>
      <c r="J8">
        <f t="shared" si="1"/>
        <v>8.9452000000000004E-2</v>
      </c>
      <c r="K8">
        <f t="shared" si="2"/>
        <v>0.76034199999999996</v>
      </c>
      <c r="N8">
        <f t="shared" si="7"/>
        <v>8.2588046963400021</v>
      </c>
      <c r="O8">
        <f t="shared" si="3"/>
        <v>0.57924695579800611</v>
      </c>
      <c r="P8">
        <f t="shared" si="4"/>
        <v>6.6360527311438683E-2</v>
      </c>
      <c r="Q8">
        <f t="shared" si="5"/>
        <v>0.3318300048879268</v>
      </c>
    </row>
    <row r="9" spans="1:17" x14ac:dyDescent="0.25">
      <c r="A9">
        <v>6</v>
      </c>
      <c r="B9">
        <v>438.6</v>
      </c>
      <c r="C9">
        <v>50.4</v>
      </c>
      <c r="D9">
        <v>2.58</v>
      </c>
      <c r="E9">
        <v>0</v>
      </c>
      <c r="F9">
        <v>4.62</v>
      </c>
      <c r="G9">
        <v>20.12</v>
      </c>
      <c r="H9">
        <f t="shared" si="6"/>
        <v>10.14048</v>
      </c>
      <c r="I9">
        <f t="shared" si="0"/>
        <v>0.519096</v>
      </c>
      <c r="J9">
        <f t="shared" si="1"/>
        <v>0</v>
      </c>
      <c r="K9">
        <f t="shared" si="2"/>
        <v>0.92954400000000004</v>
      </c>
      <c r="N9">
        <f t="shared" si="7"/>
        <v>7.2472996512000005</v>
      </c>
      <c r="O9">
        <f t="shared" si="3"/>
        <v>0.3130724275814652</v>
      </c>
      <c r="P9">
        <f t="shared" si="4"/>
        <v>0</v>
      </c>
      <c r="Q9">
        <f t="shared" si="5"/>
        <v>0.4056734864883737</v>
      </c>
    </row>
    <row r="10" spans="1:17" x14ac:dyDescent="0.25">
      <c r="A10">
        <v>7</v>
      </c>
      <c r="B10">
        <v>526.4</v>
      </c>
      <c r="C10">
        <v>50.23</v>
      </c>
      <c r="D10">
        <v>2.4900000000000002</v>
      </c>
      <c r="E10">
        <v>0</v>
      </c>
      <c r="F10">
        <v>4.9800000000000004</v>
      </c>
      <c r="G10">
        <v>22.09</v>
      </c>
      <c r="H10">
        <f t="shared" si="6"/>
        <v>11.095807000000001</v>
      </c>
      <c r="I10">
        <f t="shared" si="0"/>
        <v>0.550041</v>
      </c>
      <c r="J10">
        <f t="shared" si="1"/>
        <v>0</v>
      </c>
      <c r="K10">
        <f t="shared" si="2"/>
        <v>1.100082</v>
      </c>
      <c r="N10">
        <f t="shared" si="7"/>
        <v>7.9300623048300007</v>
      </c>
      <c r="O10">
        <f t="shared" si="3"/>
        <v>0.33173569270296188</v>
      </c>
      <c r="P10">
        <f t="shared" si="4"/>
        <v>0</v>
      </c>
      <c r="Q10">
        <f t="shared" si="5"/>
        <v>0.48010002793101042</v>
      </c>
    </row>
    <row r="11" spans="1:17" x14ac:dyDescent="0.25">
      <c r="A11">
        <v>8</v>
      </c>
      <c r="B11">
        <v>614.1</v>
      </c>
      <c r="C11">
        <v>49.14</v>
      </c>
      <c r="D11">
        <v>2.4500000000000002</v>
      </c>
      <c r="E11">
        <v>0</v>
      </c>
      <c r="F11">
        <v>7</v>
      </c>
      <c r="G11">
        <v>23.7</v>
      </c>
      <c r="H11">
        <f t="shared" si="6"/>
        <v>11.646179999999999</v>
      </c>
      <c r="I11">
        <f t="shared" si="0"/>
        <v>0.58065</v>
      </c>
      <c r="J11">
        <f t="shared" si="1"/>
        <v>0</v>
      </c>
      <c r="K11">
        <f t="shared" si="2"/>
        <v>1.659</v>
      </c>
      <c r="N11">
        <f t="shared" si="7"/>
        <v>8.3234083842000004</v>
      </c>
      <c r="O11">
        <f t="shared" si="3"/>
        <v>0.3501963125802891</v>
      </c>
      <c r="P11">
        <f t="shared" si="4"/>
        <v>0</v>
      </c>
      <c r="Q11">
        <f t="shared" si="5"/>
        <v>0.72402416032399974</v>
      </c>
    </row>
    <row r="12" spans="1:17" x14ac:dyDescent="0.25">
      <c r="A12">
        <v>9</v>
      </c>
      <c r="B12">
        <v>670.8</v>
      </c>
      <c r="C12">
        <v>49.12</v>
      </c>
      <c r="D12">
        <v>2.39</v>
      </c>
      <c r="E12">
        <v>0</v>
      </c>
      <c r="F12">
        <v>7.06</v>
      </c>
      <c r="G12">
        <v>25.5</v>
      </c>
      <c r="H12">
        <f t="shared" si="6"/>
        <v>12.525599999999999</v>
      </c>
      <c r="I12">
        <f t="shared" si="0"/>
        <v>0.60945000000000005</v>
      </c>
      <c r="J12">
        <f t="shared" si="1"/>
        <v>0</v>
      </c>
      <c r="K12">
        <f t="shared" si="2"/>
        <v>1.8003</v>
      </c>
      <c r="N12">
        <f t="shared" si="7"/>
        <v>8.9519210640000004</v>
      </c>
      <c r="O12">
        <f t="shared" si="3"/>
        <v>0.3675659049376685</v>
      </c>
      <c r="P12">
        <f t="shared" si="4"/>
        <v>0</v>
      </c>
      <c r="Q12">
        <f t="shared" si="5"/>
        <v>0.7856905942322463</v>
      </c>
    </row>
    <row r="13" spans="1:17" x14ac:dyDescent="0.25">
      <c r="A13">
        <v>10</v>
      </c>
      <c r="B13">
        <v>789.6</v>
      </c>
      <c r="C13">
        <v>50.34</v>
      </c>
      <c r="D13">
        <v>4.0999999999999996</v>
      </c>
      <c r="E13">
        <v>0.95</v>
      </c>
      <c r="F13">
        <v>0</v>
      </c>
      <c r="G13">
        <v>33.65</v>
      </c>
      <c r="H13">
        <f t="shared" si="6"/>
        <v>16.939409999999999</v>
      </c>
      <c r="I13">
        <f t="shared" si="0"/>
        <v>1.3796499999999998</v>
      </c>
      <c r="J13">
        <f t="shared" si="1"/>
        <v>0.31967499999999999</v>
      </c>
      <c r="K13">
        <f t="shared" si="2"/>
        <v>0</v>
      </c>
      <c r="N13">
        <f t="shared" si="7"/>
        <v>12.1064269329</v>
      </c>
      <c r="O13">
        <f t="shared" si="3"/>
        <v>0.83208187832841785</v>
      </c>
      <c r="P13">
        <f t="shared" si="4"/>
        <v>0.23715290399637975</v>
      </c>
      <c r="Q13">
        <f t="shared" si="5"/>
        <v>0</v>
      </c>
    </row>
    <row r="15" spans="1:17" x14ac:dyDescent="0.25">
      <c r="A15" t="s">
        <v>85</v>
      </c>
      <c r="C15">
        <f>AVERAGE(C4:C13)</f>
        <v>48.94</v>
      </c>
      <c r="D15">
        <f>AVERAGE(D4:D13)</f>
        <v>3.0549999999999997</v>
      </c>
      <c r="E15">
        <f>AVERAGE(E4:E13)</f>
        <v>0.30999999999999994</v>
      </c>
      <c r="F15">
        <f>AVERAGE(F4:F13)</f>
        <v>3.9460000000000002</v>
      </c>
      <c r="N15">
        <f>AVERAGE(N4:N13)</f>
        <v>7.9216027337070019</v>
      </c>
      <c r="O15">
        <f t="shared" ref="O15:Q15" si="8">AVERAGE(O4:O13)</f>
        <v>0.42945502903978722</v>
      </c>
      <c r="P15">
        <f t="shared" si="8"/>
        <v>5.8485129491012422E-2</v>
      </c>
      <c r="Q15">
        <f t="shared" si="8"/>
        <v>0.37100678199846382</v>
      </c>
    </row>
    <row r="16" spans="1:17" x14ac:dyDescent="0.25">
      <c r="M16" t="s">
        <v>86</v>
      </c>
      <c r="N16" s="5">
        <v>0.71469000000000005</v>
      </c>
      <c r="O16" s="5">
        <v>0.60311084574233897</v>
      </c>
      <c r="P16" s="5">
        <v>0.74185627276571442</v>
      </c>
      <c r="Q16" s="5">
        <v>0.43642203756720899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16"/>
  <sheetViews>
    <sheetView topLeftCell="A10" workbookViewId="0">
      <selection activeCell="I20" sqref="I20"/>
    </sheetView>
  </sheetViews>
  <sheetFormatPr defaultRowHeight="15" x14ac:dyDescent="0.25"/>
  <sheetData>
    <row r="1" spans="1:20" x14ac:dyDescent="0.25">
      <c r="A1" t="s">
        <v>60</v>
      </c>
      <c r="F1" t="s">
        <v>14</v>
      </c>
      <c r="G1" t="s">
        <v>15</v>
      </c>
      <c r="H1">
        <v>63</v>
      </c>
    </row>
    <row r="2" spans="1:20" x14ac:dyDescent="0.25">
      <c r="C2" t="s">
        <v>89</v>
      </c>
      <c r="H2" t="s">
        <v>88</v>
      </c>
    </row>
    <row r="3" spans="1:20" x14ac:dyDescent="0.25">
      <c r="A3" t="s">
        <v>7</v>
      </c>
      <c r="B3" t="s">
        <v>8</v>
      </c>
      <c r="C3" t="s">
        <v>9</v>
      </c>
      <c r="D3" t="s">
        <v>10</v>
      </c>
      <c r="E3" t="s">
        <v>11</v>
      </c>
      <c r="F3" t="s">
        <v>19</v>
      </c>
      <c r="G3" t="s">
        <v>87</v>
      </c>
      <c r="H3" t="s">
        <v>9</v>
      </c>
      <c r="I3" t="s">
        <v>10</v>
      </c>
      <c r="J3" t="s">
        <v>11</v>
      </c>
      <c r="K3" t="s">
        <v>19</v>
      </c>
      <c r="N3" t="s">
        <v>55</v>
      </c>
      <c r="O3" t="s">
        <v>56</v>
      </c>
      <c r="P3" t="s">
        <v>57</v>
      </c>
      <c r="Q3" t="s">
        <v>58</v>
      </c>
      <c r="R3" t="s">
        <v>97</v>
      </c>
      <c r="S3" t="s">
        <v>98</v>
      </c>
      <c r="T3" t="s">
        <v>99</v>
      </c>
    </row>
    <row r="4" spans="1:20" x14ac:dyDescent="0.25">
      <c r="A4">
        <v>1</v>
      </c>
      <c r="B4">
        <v>0</v>
      </c>
      <c r="C4">
        <v>49.74</v>
      </c>
      <c r="D4">
        <v>3.64</v>
      </c>
      <c r="E4">
        <v>0.69</v>
      </c>
      <c r="F4">
        <v>2.52</v>
      </c>
      <c r="G4">
        <v>51.09</v>
      </c>
      <c r="H4">
        <f>+C4*$G4/100</f>
        <v>25.412166000000003</v>
      </c>
      <c r="I4">
        <f t="shared" ref="I4:K13" si="0">+D4*$G4/100</f>
        <v>1.8596760000000003</v>
      </c>
      <c r="J4">
        <f t="shared" si="0"/>
        <v>0.35252099999999997</v>
      </c>
      <c r="K4">
        <f t="shared" si="0"/>
        <v>1.2874680000000001</v>
      </c>
      <c r="N4" s="7">
        <f>+H4*N$16</f>
        <v>18.161820918540002</v>
      </c>
      <c r="O4" s="7">
        <f t="shared" ref="O4:Q13" si="1">+I4*O$16</f>
        <v>1.1215907651667301</v>
      </c>
      <c r="P4" s="7">
        <f t="shared" si="1"/>
        <v>0.26151991513164241</v>
      </c>
      <c r="Q4" s="7">
        <f t="shared" si="1"/>
        <v>0.56187940786257939</v>
      </c>
      <c r="R4" s="8">
        <f>+O4/$N4</f>
        <v>6.1755413743882069E-2</v>
      </c>
      <c r="S4" s="8">
        <f t="shared" ref="S4:S13" si="2">+P4/$N4</f>
        <v>1.4399432540636765E-2</v>
      </c>
      <c r="T4" s="8">
        <f t="shared" ref="T4:T13" si="3">+Q4/$N4</f>
        <v>3.0937393909054575E-2</v>
      </c>
    </row>
    <row r="5" spans="1:20" x14ac:dyDescent="0.25">
      <c r="A5">
        <v>2</v>
      </c>
      <c r="B5">
        <v>85.7</v>
      </c>
      <c r="C5">
        <v>50.81</v>
      </c>
      <c r="D5">
        <v>3.22</v>
      </c>
      <c r="E5">
        <v>0.87</v>
      </c>
      <c r="F5">
        <v>1.73</v>
      </c>
      <c r="G5">
        <v>53.76</v>
      </c>
      <c r="H5">
        <f t="shared" ref="H5:H13" si="4">+C5*$G5/100</f>
        <v>27.315455999999998</v>
      </c>
      <c r="I5">
        <f t="shared" si="0"/>
        <v>1.7310720000000002</v>
      </c>
      <c r="J5">
        <f t="shared" si="0"/>
        <v>0.46771200000000002</v>
      </c>
      <c r="K5">
        <f t="shared" si="0"/>
        <v>0.93004799999999987</v>
      </c>
      <c r="N5" s="7">
        <f t="shared" ref="N5:N13" si="5">+H5*N$16</f>
        <v>19.522083248639998</v>
      </c>
      <c r="O5" s="7">
        <f t="shared" si="1"/>
        <v>1.0440282979608824</v>
      </c>
      <c r="P5" s="7">
        <f t="shared" si="1"/>
        <v>0.34697508104779784</v>
      </c>
      <c r="Q5" s="7">
        <f t="shared" si="1"/>
        <v>0.40589344319530751</v>
      </c>
      <c r="R5" s="8">
        <f t="shared" ref="R5:R13" si="6">+O5/$N5</f>
        <v>5.3479348728502858E-2</v>
      </c>
      <c r="S5" s="8">
        <f t="shared" si="2"/>
        <v>1.7773465906717193E-2</v>
      </c>
      <c r="T5" s="8">
        <f t="shared" si="3"/>
        <v>2.0791502526943891E-2</v>
      </c>
    </row>
    <row r="6" spans="1:20" x14ac:dyDescent="0.25">
      <c r="A6">
        <v>3</v>
      </c>
      <c r="B6">
        <v>171.4</v>
      </c>
      <c r="C6">
        <v>48.33</v>
      </c>
      <c r="D6">
        <v>4.8499999999999996</v>
      </c>
      <c r="E6">
        <v>1.49</v>
      </c>
      <c r="F6">
        <v>1.79</v>
      </c>
      <c r="G6">
        <v>59.77</v>
      </c>
      <c r="H6">
        <f t="shared" si="4"/>
        <v>28.886841</v>
      </c>
      <c r="I6">
        <f t="shared" si="0"/>
        <v>2.8988450000000001</v>
      </c>
      <c r="J6">
        <f t="shared" si="0"/>
        <v>0.89057299999999995</v>
      </c>
      <c r="K6">
        <f t="shared" si="0"/>
        <v>1.0698830000000001</v>
      </c>
      <c r="N6" s="7">
        <f t="shared" si="5"/>
        <v>20.645136394290002</v>
      </c>
      <c r="O6" s="7">
        <f t="shared" si="1"/>
        <v>1.7483248596259506</v>
      </c>
      <c r="P6" s="7">
        <f t="shared" si="1"/>
        <v>0.66067716640578056</v>
      </c>
      <c r="Q6" s="7">
        <f t="shared" si="1"/>
        <v>0.46692051881851832</v>
      </c>
      <c r="R6" s="8">
        <f t="shared" si="6"/>
        <v>8.4684587509409701E-2</v>
      </c>
      <c r="S6" s="8">
        <f t="shared" si="2"/>
        <v>3.2001588838546473E-2</v>
      </c>
      <c r="T6" s="8">
        <f t="shared" si="3"/>
        <v>2.2616489903532846E-2</v>
      </c>
    </row>
    <row r="7" spans="1:20" x14ac:dyDescent="0.25">
      <c r="A7">
        <v>4</v>
      </c>
      <c r="B7">
        <v>257.10000000000002</v>
      </c>
      <c r="C7">
        <v>48.86</v>
      </c>
      <c r="D7">
        <v>4.49</v>
      </c>
      <c r="E7">
        <v>0.84</v>
      </c>
      <c r="F7">
        <v>2.44</v>
      </c>
      <c r="G7">
        <v>63.42</v>
      </c>
      <c r="H7">
        <f t="shared" si="4"/>
        <v>30.987012</v>
      </c>
      <c r="I7">
        <f t="shared" si="0"/>
        <v>2.8475580000000003</v>
      </c>
      <c r="J7">
        <f t="shared" si="0"/>
        <v>0.53272799999999998</v>
      </c>
      <c r="K7">
        <f t="shared" si="0"/>
        <v>1.5474479999999999</v>
      </c>
      <c r="N7" s="7">
        <f t="shared" si="5"/>
        <v>22.146107606280001</v>
      </c>
      <c r="O7" s="7">
        <f t="shared" si="1"/>
        <v>1.7173931136803635</v>
      </c>
      <c r="P7" s="7">
        <f t="shared" si="1"/>
        <v>0.39520760847793351</v>
      </c>
      <c r="Q7" s="7">
        <f t="shared" si="1"/>
        <v>0.67534040918930238</v>
      </c>
      <c r="R7" s="8">
        <f t="shared" si="6"/>
        <v>7.75483052919584E-2</v>
      </c>
      <c r="S7" s="8">
        <f t="shared" si="2"/>
        <v>1.7845465916812575E-2</v>
      </c>
      <c r="T7" s="8">
        <f t="shared" si="3"/>
        <v>3.0494767802798684E-2</v>
      </c>
    </row>
    <row r="8" spans="1:20" x14ac:dyDescent="0.25">
      <c r="A8">
        <v>5</v>
      </c>
      <c r="B8">
        <v>342.8</v>
      </c>
      <c r="C8">
        <v>48.59</v>
      </c>
      <c r="D8">
        <v>4.74</v>
      </c>
      <c r="E8">
        <v>0.94</v>
      </c>
      <c r="F8">
        <v>2.42</v>
      </c>
      <c r="G8">
        <v>65.25</v>
      </c>
      <c r="H8">
        <f t="shared" si="4"/>
        <v>31.704975000000005</v>
      </c>
      <c r="I8">
        <f t="shared" si="0"/>
        <v>3.0928500000000003</v>
      </c>
      <c r="J8">
        <f t="shared" si="0"/>
        <v>0.61334999999999995</v>
      </c>
      <c r="K8">
        <f t="shared" si="0"/>
        <v>1.5790500000000001</v>
      </c>
      <c r="N8" s="7">
        <f t="shared" si="5"/>
        <v>22.659228582750004</v>
      </c>
      <c r="O8" s="7">
        <f t="shared" si="1"/>
        <v>1.8653313792541932</v>
      </c>
      <c r="P8" s="7">
        <f t="shared" si="1"/>
        <v>0.45501754490085089</v>
      </c>
      <c r="Q8" s="7">
        <f t="shared" si="1"/>
        <v>0.68913221842050143</v>
      </c>
      <c r="R8" s="8">
        <f t="shared" si="6"/>
        <v>8.2321045151300121E-2</v>
      </c>
      <c r="S8" s="8">
        <f t="shared" si="2"/>
        <v>2.0080893011832107E-2</v>
      </c>
      <c r="T8" s="8">
        <f t="shared" si="3"/>
        <v>3.0412871996230419E-2</v>
      </c>
    </row>
    <row r="9" spans="1:20" x14ac:dyDescent="0.25">
      <c r="A9">
        <v>6</v>
      </c>
      <c r="B9">
        <v>428.5</v>
      </c>
      <c r="C9">
        <v>48.37</v>
      </c>
      <c r="D9">
        <v>3.45</v>
      </c>
      <c r="E9">
        <v>0.21</v>
      </c>
      <c r="F9">
        <v>5.99</v>
      </c>
      <c r="G9">
        <v>66.3</v>
      </c>
      <c r="H9">
        <f t="shared" si="4"/>
        <v>32.069309999999994</v>
      </c>
      <c r="I9">
        <f t="shared" si="0"/>
        <v>2.28735</v>
      </c>
      <c r="J9">
        <f t="shared" si="0"/>
        <v>0.13922999999999999</v>
      </c>
      <c r="K9">
        <f t="shared" si="0"/>
        <v>3.9713699999999998</v>
      </c>
      <c r="N9" s="7">
        <f t="shared" si="5"/>
        <v>22.919615163899998</v>
      </c>
      <c r="O9" s="7">
        <f t="shared" si="1"/>
        <v>1.3795255930087391</v>
      </c>
      <c r="P9" s="7">
        <f t="shared" si="1"/>
        <v>0.10328864885717041</v>
      </c>
      <c r="Q9" s="7">
        <f t="shared" si="1"/>
        <v>1.7331933873332868</v>
      </c>
      <c r="R9" s="8">
        <f t="shared" si="6"/>
        <v>6.0189736308556729E-2</v>
      </c>
      <c r="S9" s="8">
        <f t="shared" si="2"/>
        <v>4.5065612192240158E-3</v>
      </c>
      <c r="T9" s="8">
        <f t="shared" si="3"/>
        <v>7.5620527436393789E-2</v>
      </c>
    </row>
    <row r="10" spans="1:20" x14ac:dyDescent="0.25">
      <c r="A10">
        <v>7</v>
      </c>
      <c r="B10">
        <v>514.20000000000005</v>
      </c>
      <c r="C10">
        <v>45.47</v>
      </c>
      <c r="D10">
        <v>4.46</v>
      </c>
      <c r="E10">
        <v>1.07</v>
      </c>
      <c r="F10">
        <v>8.08</v>
      </c>
      <c r="G10">
        <v>54.29</v>
      </c>
      <c r="H10">
        <f t="shared" si="4"/>
        <v>24.685662999999998</v>
      </c>
      <c r="I10">
        <f t="shared" si="0"/>
        <v>2.4213339999999999</v>
      </c>
      <c r="J10">
        <f t="shared" si="0"/>
        <v>0.58090299999999995</v>
      </c>
      <c r="K10">
        <f t="shared" si="0"/>
        <v>4.3866320000000005</v>
      </c>
      <c r="N10" s="7">
        <f t="shared" si="5"/>
        <v>17.642596489470002</v>
      </c>
      <c r="O10" s="7">
        <f t="shared" si="1"/>
        <v>1.4603327965646806</v>
      </c>
      <c r="P10" s="7">
        <f t="shared" si="1"/>
        <v>0.43094653441842179</v>
      </c>
      <c r="Q10" s="7">
        <f t="shared" si="1"/>
        <v>1.9144228754975212</v>
      </c>
      <c r="R10" s="8">
        <f t="shared" si="6"/>
        <v>8.277312228028802E-2</v>
      </c>
      <c r="S10" s="8">
        <f t="shared" si="2"/>
        <v>2.4426480233543435E-2</v>
      </c>
      <c r="T10" s="8">
        <f t="shared" si="3"/>
        <v>0.10851140174521058</v>
      </c>
    </row>
    <row r="11" spans="1:20" x14ac:dyDescent="0.25">
      <c r="A11">
        <v>8</v>
      </c>
      <c r="B11">
        <v>599.9</v>
      </c>
      <c r="C11">
        <v>47.25</v>
      </c>
      <c r="D11">
        <v>3.11</v>
      </c>
      <c r="E11">
        <v>0.5</v>
      </c>
      <c r="F11">
        <v>8.4700000000000006</v>
      </c>
      <c r="G11">
        <v>66.2</v>
      </c>
      <c r="H11">
        <f t="shared" si="4"/>
        <v>31.279500000000002</v>
      </c>
      <c r="I11">
        <f t="shared" si="0"/>
        <v>2.0588199999999999</v>
      </c>
      <c r="J11">
        <f t="shared" si="0"/>
        <v>0.33100000000000002</v>
      </c>
      <c r="K11">
        <f t="shared" si="0"/>
        <v>5.6071400000000002</v>
      </c>
      <c r="N11" s="7">
        <f t="shared" si="5"/>
        <v>22.355145855000004</v>
      </c>
      <c r="O11" s="7">
        <f t="shared" si="1"/>
        <v>1.2416966714312423</v>
      </c>
      <c r="P11" s="7">
        <f t="shared" si="1"/>
        <v>0.24555442628545149</v>
      </c>
      <c r="Q11" s="7">
        <f t="shared" si="1"/>
        <v>2.4470794637246005</v>
      </c>
      <c r="R11" s="8">
        <f t="shared" si="6"/>
        <v>5.554410959718796E-2</v>
      </c>
      <c r="S11" s="8">
        <f t="shared" si="2"/>
        <v>1.0984246216874055E-2</v>
      </c>
      <c r="T11" s="8">
        <f t="shared" si="3"/>
        <v>0.10946381113309896</v>
      </c>
    </row>
    <row r="12" spans="1:20" x14ac:dyDescent="0.25">
      <c r="A12">
        <v>9</v>
      </c>
      <c r="B12">
        <v>685.6</v>
      </c>
      <c r="C12">
        <v>49.18</v>
      </c>
      <c r="D12">
        <v>3.74</v>
      </c>
      <c r="E12">
        <v>0.81</v>
      </c>
      <c r="F12">
        <v>3.59</v>
      </c>
      <c r="G12">
        <v>71.36</v>
      </c>
      <c r="H12">
        <f t="shared" si="4"/>
        <v>35.094847999999999</v>
      </c>
      <c r="I12">
        <f t="shared" si="0"/>
        <v>2.6688640000000006</v>
      </c>
      <c r="J12">
        <f t="shared" si="0"/>
        <v>0.57801599999999997</v>
      </c>
      <c r="K12">
        <f t="shared" si="0"/>
        <v>2.5618239999999997</v>
      </c>
      <c r="N12" s="7">
        <f t="shared" si="5"/>
        <v>25.08193691712</v>
      </c>
      <c r="O12" s="7">
        <f t="shared" si="1"/>
        <v>1.6096208242112822</v>
      </c>
      <c r="P12" s="7">
        <f t="shared" si="1"/>
        <v>0.42880479535894717</v>
      </c>
      <c r="Q12" s="7">
        <f t="shared" si="1"/>
        <v>1.1180364499685775</v>
      </c>
      <c r="R12" s="8">
        <f t="shared" si="6"/>
        <v>6.4174502532641911E-2</v>
      </c>
      <c r="S12" s="8">
        <f t="shared" si="2"/>
        <v>1.7096159550033033E-2</v>
      </c>
      <c r="T12" s="8">
        <f t="shared" si="3"/>
        <v>4.4575363284860482E-2</v>
      </c>
    </row>
    <row r="13" spans="1:20" x14ac:dyDescent="0.25">
      <c r="A13">
        <v>10</v>
      </c>
      <c r="B13">
        <v>771.3</v>
      </c>
      <c r="C13">
        <v>50.76</v>
      </c>
      <c r="D13">
        <v>3.55</v>
      </c>
      <c r="E13">
        <v>0.99</v>
      </c>
      <c r="F13">
        <v>0.8</v>
      </c>
      <c r="G13">
        <v>73.739999999999995</v>
      </c>
      <c r="H13">
        <f t="shared" si="4"/>
        <v>37.430423999999995</v>
      </c>
      <c r="I13">
        <f t="shared" si="0"/>
        <v>2.6177699999999997</v>
      </c>
      <c r="J13">
        <f t="shared" si="0"/>
        <v>0.73002600000000006</v>
      </c>
      <c r="K13">
        <f t="shared" si="0"/>
        <v>0.58992</v>
      </c>
      <c r="N13" s="7">
        <f t="shared" si="5"/>
        <v>26.751149728559998</v>
      </c>
      <c r="O13" s="7">
        <f t="shared" si="1"/>
        <v>1.5788054786589225</v>
      </c>
      <c r="P13" s="7">
        <f t="shared" si="1"/>
        <v>0.54157436738206344</v>
      </c>
      <c r="Q13" s="7">
        <f t="shared" si="1"/>
        <v>0.25745408840164791</v>
      </c>
      <c r="R13" s="8">
        <f t="shared" si="6"/>
        <v>5.9018228923946474E-2</v>
      </c>
      <c r="S13" s="8">
        <f t="shared" si="2"/>
        <v>2.0244900607164152E-2</v>
      </c>
      <c r="T13" s="8">
        <f t="shared" si="3"/>
        <v>9.6240382568224866E-3</v>
      </c>
    </row>
    <row r="15" spans="1:20" x14ac:dyDescent="0.25">
      <c r="A15" t="s">
        <v>85</v>
      </c>
      <c r="C15">
        <f>AVERAGE(C4:C13)</f>
        <v>48.735999999999997</v>
      </c>
      <c r="D15">
        <f>AVERAGE(D4:D13)</f>
        <v>3.9249999999999998</v>
      </c>
      <c r="E15">
        <f>AVERAGE(E4:E13)</f>
        <v>0.84099999999999997</v>
      </c>
      <c r="F15">
        <f>AVERAGE(F4:F13)</f>
        <v>3.7829999999999999</v>
      </c>
      <c r="N15">
        <f>AVERAGE(N4:N13)</f>
        <v>21.788482090454998</v>
      </c>
      <c r="O15">
        <f t="shared" ref="O15:Q15" si="7">AVERAGE(O4:O13)</f>
        <v>1.4766649779562988</v>
      </c>
      <c r="P15">
        <f t="shared" si="7"/>
        <v>0.38695660882660593</v>
      </c>
      <c r="Q15">
        <f t="shared" si="7"/>
        <v>1.0269352262411844</v>
      </c>
    </row>
    <row r="16" spans="1:20" x14ac:dyDescent="0.25">
      <c r="M16" t="s">
        <v>86</v>
      </c>
      <c r="N16" s="5">
        <v>0.71469000000000005</v>
      </c>
      <c r="O16" s="5">
        <v>0.60311084574233897</v>
      </c>
      <c r="P16" s="5">
        <v>0.74185627276571442</v>
      </c>
      <c r="Q16" s="5">
        <v>0.43642203756720899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5"/>
  <sheetViews>
    <sheetView workbookViewId="0">
      <selection activeCell="G3" sqref="G3:I12"/>
    </sheetView>
  </sheetViews>
  <sheetFormatPr defaultRowHeight="15" x14ac:dyDescent="0.25"/>
  <cols>
    <col min="3" max="3" width="13.140625" customWidth="1"/>
  </cols>
  <sheetData>
    <row r="1" spans="1:9" x14ac:dyDescent="0.25">
      <c r="A1" t="s">
        <v>62</v>
      </c>
      <c r="C1" t="s">
        <v>21</v>
      </c>
      <c r="D1" t="s">
        <v>22</v>
      </c>
      <c r="E1">
        <v>43</v>
      </c>
      <c r="G1" t="s">
        <v>65</v>
      </c>
    </row>
    <row r="2" spans="1:9" x14ac:dyDescent="0.25">
      <c r="A2" t="s">
        <v>7</v>
      </c>
      <c r="B2" t="s">
        <v>8</v>
      </c>
      <c r="C2" t="s">
        <v>55</v>
      </c>
      <c r="D2" t="s">
        <v>56</v>
      </c>
      <c r="E2" t="s">
        <v>57</v>
      </c>
      <c r="F2" t="s">
        <v>58</v>
      </c>
      <c r="G2" t="s">
        <v>97</v>
      </c>
      <c r="H2" t="s">
        <v>98</v>
      </c>
      <c r="I2" t="s">
        <v>99</v>
      </c>
    </row>
    <row r="3" spans="1:9" x14ac:dyDescent="0.25">
      <c r="A3">
        <v>1</v>
      </c>
      <c r="B3">
        <v>0</v>
      </c>
      <c r="C3">
        <v>30.24</v>
      </c>
      <c r="D3">
        <v>1.1499999999999999</v>
      </c>
      <c r="E3">
        <v>0.41</v>
      </c>
      <c r="F3">
        <v>1.31</v>
      </c>
      <c r="G3" s="8">
        <f>+D3/$C3</f>
        <v>3.802910052910053E-2</v>
      </c>
      <c r="H3" s="8">
        <f t="shared" ref="H3:H12" si="0">+E3/$C3</f>
        <v>1.3558201058201057E-2</v>
      </c>
      <c r="I3" s="8">
        <f t="shared" ref="I3:I12" si="1">+F3/$C3</f>
        <v>4.3320105820105821E-2</v>
      </c>
    </row>
    <row r="4" spans="1:9" x14ac:dyDescent="0.25">
      <c r="A4">
        <v>2</v>
      </c>
      <c r="B4">
        <v>139</v>
      </c>
      <c r="C4">
        <v>32.159999999999997</v>
      </c>
      <c r="D4">
        <v>1.4</v>
      </c>
      <c r="E4">
        <v>0.45</v>
      </c>
      <c r="F4">
        <v>1.06</v>
      </c>
      <c r="G4" s="8">
        <f t="shared" ref="G4:G12" si="2">+D4/$C4</f>
        <v>4.3532338308457715E-2</v>
      </c>
      <c r="H4" s="8">
        <f t="shared" si="0"/>
        <v>1.3992537313432838E-2</v>
      </c>
      <c r="I4" s="8">
        <f t="shared" si="1"/>
        <v>3.2960199004975127E-2</v>
      </c>
    </row>
    <row r="5" spans="1:9" x14ac:dyDescent="0.25">
      <c r="A5">
        <v>3</v>
      </c>
      <c r="B5">
        <v>278</v>
      </c>
      <c r="C5">
        <v>30.51</v>
      </c>
      <c r="D5">
        <v>1.2</v>
      </c>
      <c r="E5">
        <v>0.2</v>
      </c>
      <c r="F5">
        <v>1.18</v>
      </c>
      <c r="G5" s="8">
        <f t="shared" si="2"/>
        <v>3.9331366764995081E-2</v>
      </c>
      <c r="H5" s="8">
        <f t="shared" si="0"/>
        <v>6.5552277941658471E-3</v>
      </c>
      <c r="I5" s="8">
        <f t="shared" si="1"/>
        <v>3.8675843985578495E-2</v>
      </c>
    </row>
    <row r="6" spans="1:9" x14ac:dyDescent="0.25">
      <c r="A6">
        <v>4</v>
      </c>
      <c r="B6">
        <v>417</v>
      </c>
      <c r="C6">
        <v>31.71</v>
      </c>
      <c r="D6">
        <v>1.4</v>
      </c>
      <c r="E6">
        <v>0.36</v>
      </c>
      <c r="F6">
        <v>1.96</v>
      </c>
      <c r="G6" s="8">
        <f t="shared" si="2"/>
        <v>4.4150110375275935E-2</v>
      </c>
      <c r="H6" s="8">
        <f t="shared" si="0"/>
        <v>1.1352885525070956E-2</v>
      </c>
      <c r="I6" s="8">
        <f t="shared" si="1"/>
        <v>6.181015452538631E-2</v>
      </c>
    </row>
    <row r="7" spans="1:9" x14ac:dyDescent="0.25">
      <c r="A7">
        <v>5</v>
      </c>
      <c r="B7">
        <v>556</v>
      </c>
      <c r="C7">
        <v>36.36</v>
      </c>
      <c r="D7">
        <v>3.05</v>
      </c>
      <c r="E7">
        <v>0.66</v>
      </c>
      <c r="F7">
        <v>1.98</v>
      </c>
      <c r="G7" s="8">
        <f t="shared" si="2"/>
        <v>8.3883388338833881E-2</v>
      </c>
      <c r="H7" s="8">
        <f t="shared" si="0"/>
        <v>1.8151815181518153E-2</v>
      </c>
      <c r="I7" s="8">
        <f t="shared" si="1"/>
        <v>5.4455445544554455E-2</v>
      </c>
    </row>
    <row r="8" spans="1:9" x14ac:dyDescent="0.25">
      <c r="A8">
        <v>6</v>
      </c>
      <c r="B8">
        <v>695</v>
      </c>
      <c r="C8">
        <v>37.32</v>
      </c>
      <c r="D8">
        <v>2.6</v>
      </c>
      <c r="E8">
        <v>1.1100000000000001</v>
      </c>
      <c r="F8">
        <v>0.67</v>
      </c>
      <c r="G8" s="8">
        <f t="shared" si="2"/>
        <v>6.9667738478027874E-2</v>
      </c>
      <c r="H8" s="8">
        <f t="shared" si="0"/>
        <v>2.9742765273311898E-2</v>
      </c>
      <c r="I8" s="8">
        <f t="shared" si="1"/>
        <v>1.7952840300107183E-2</v>
      </c>
    </row>
    <row r="9" spans="1:9" x14ac:dyDescent="0.25">
      <c r="A9">
        <v>7</v>
      </c>
      <c r="B9">
        <v>833.9</v>
      </c>
      <c r="C9">
        <v>37.76</v>
      </c>
      <c r="D9">
        <v>3.67</v>
      </c>
      <c r="E9">
        <v>1.47</v>
      </c>
      <c r="F9">
        <v>0.23</v>
      </c>
      <c r="G9" s="8">
        <f t="shared" si="2"/>
        <v>9.7192796610169496E-2</v>
      </c>
      <c r="H9" s="8">
        <f t="shared" si="0"/>
        <v>3.8930084745762712E-2</v>
      </c>
      <c r="I9" s="8">
        <f t="shared" si="1"/>
        <v>6.0911016949152545E-3</v>
      </c>
    </row>
    <row r="10" spans="1:9" x14ac:dyDescent="0.25">
      <c r="A10">
        <v>8</v>
      </c>
      <c r="B10">
        <v>972.9</v>
      </c>
      <c r="C10">
        <v>38.47</v>
      </c>
      <c r="D10">
        <v>3.39</v>
      </c>
      <c r="E10">
        <v>1</v>
      </c>
      <c r="F10">
        <v>0</v>
      </c>
      <c r="G10" s="8">
        <f t="shared" si="2"/>
        <v>8.8120613465037703E-2</v>
      </c>
      <c r="H10" s="8">
        <f t="shared" si="0"/>
        <v>2.5994281258123215E-2</v>
      </c>
      <c r="I10" s="8">
        <f t="shared" si="1"/>
        <v>0</v>
      </c>
    </row>
    <row r="11" spans="1:9" x14ac:dyDescent="0.25">
      <c r="A11">
        <v>9</v>
      </c>
      <c r="B11">
        <v>1111.9000000000001</v>
      </c>
      <c r="C11">
        <v>38.32</v>
      </c>
      <c r="D11">
        <v>3.64</v>
      </c>
      <c r="E11">
        <v>1.24</v>
      </c>
      <c r="F11">
        <v>0.12</v>
      </c>
      <c r="G11" s="8">
        <f t="shared" si="2"/>
        <v>9.4989561586638835E-2</v>
      </c>
      <c r="H11" s="8">
        <f t="shared" si="0"/>
        <v>3.2359081419624215E-2</v>
      </c>
      <c r="I11" s="8">
        <f t="shared" si="1"/>
        <v>3.1315240083507304E-3</v>
      </c>
    </row>
    <row r="12" spans="1:9" x14ac:dyDescent="0.25">
      <c r="A12">
        <v>10</v>
      </c>
      <c r="B12">
        <v>1250.9000000000001</v>
      </c>
      <c r="C12">
        <v>38.57</v>
      </c>
      <c r="D12">
        <v>3.51</v>
      </c>
      <c r="E12">
        <v>1.1000000000000001</v>
      </c>
      <c r="F12">
        <v>0</v>
      </c>
      <c r="G12" s="8">
        <f t="shared" si="2"/>
        <v>9.1003370495203517E-2</v>
      </c>
      <c r="H12" s="8">
        <f t="shared" si="0"/>
        <v>2.8519574799066635E-2</v>
      </c>
      <c r="I12" s="8">
        <f t="shared" si="1"/>
        <v>0</v>
      </c>
    </row>
    <row r="14" spans="1:9" x14ac:dyDescent="0.25">
      <c r="C14">
        <f>AVERAGE(C3:C12)</f>
        <v>35.141999999999996</v>
      </c>
      <c r="D14">
        <f>AVERAGE(D3:D12)</f>
        <v>2.5009999999999999</v>
      </c>
      <c r="E14">
        <f>AVERAGE(E3:E12)</f>
        <v>0.8</v>
      </c>
      <c r="F14">
        <f>AVERAGE(F3:F12)</f>
        <v>0.85099999999999998</v>
      </c>
    </row>
    <row r="35" spans="1:1" x14ac:dyDescent="0.25">
      <c r="A35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28</vt:i4>
      </vt:variant>
    </vt:vector>
  </HeadingPairs>
  <TitlesOfParts>
    <vt:vector size="28" baseType="lpstr">
      <vt:lpstr>Metadata</vt:lpstr>
      <vt:lpstr>Summary</vt:lpstr>
      <vt:lpstr>1141</vt:lpstr>
      <vt:lpstr>1142</vt:lpstr>
      <vt:lpstr>1143</vt:lpstr>
      <vt:lpstr>1144</vt:lpstr>
      <vt:lpstr>1145</vt:lpstr>
      <vt:lpstr>1146</vt:lpstr>
      <vt:lpstr>1121</vt:lpstr>
      <vt:lpstr>1122</vt:lpstr>
      <vt:lpstr>1123</vt:lpstr>
      <vt:lpstr>1124</vt:lpstr>
      <vt:lpstr>1125</vt:lpstr>
      <vt:lpstr>1151</vt:lpstr>
      <vt:lpstr>1152</vt:lpstr>
      <vt:lpstr>1161</vt:lpstr>
      <vt:lpstr>1162</vt:lpstr>
      <vt:lpstr>1221</vt:lpstr>
      <vt:lpstr>1222</vt:lpstr>
      <vt:lpstr>1223</vt:lpstr>
      <vt:lpstr>1224</vt:lpstr>
      <vt:lpstr>1241</vt:lpstr>
      <vt:lpstr>1242</vt:lpstr>
      <vt:lpstr>1261</vt:lpstr>
      <vt:lpstr>1263</vt:lpstr>
      <vt:lpstr>1262</vt:lpstr>
      <vt:lpstr>1264</vt:lpstr>
      <vt:lpstr>1311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Plotnick, Roy</dc:creator>
  <cp:lastModifiedBy>Roy Plotnick</cp:lastModifiedBy>
  <dcterms:created xsi:type="dcterms:W3CDTF">2017-09-25T14:31:15Z</dcterms:created>
  <dcterms:modified xsi:type="dcterms:W3CDTF">2023-06-29T01:07:53Z</dcterms:modified>
</cp:coreProperties>
</file>