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F00EEE90-51C0-45B5-A3FF-4CC84EF7171D}" xr6:coauthVersionLast="47" xr6:coauthVersionMax="47" xr10:uidLastSave="{00000000-0000-0000-0000-000000000000}"/>
  <bookViews>
    <workbookView xWindow="32640" yWindow="1350" windowWidth="24750" windowHeight="11670" activeTab="3" xr2:uid="{00000000-000D-0000-FFFF-FFFF00000000}"/>
  </bookViews>
  <sheets>
    <sheet name="1211" sheetId="1" r:id="rId1"/>
    <sheet name="1212" sheetId="2" r:id="rId2"/>
    <sheet name="1213" sheetId="3" r:id="rId3"/>
    <sheet name="122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G16" i="1"/>
  <c r="F16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T13" i="3"/>
  <c r="S13" i="3"/>
  <c r="R13" i="3"/>
  <c r="T11" i="3"/>
  <c r="S11" i="3"/>
  <c r="R11" i="3"/>
  <c r="T10" i="3"/>
  <c r="S10" i="3"/>
  <c r="R10" i="3"/>
  <c r="T9" i="3"/>
  <c r="S9" i="3"/>
  <c r="S12" i="3" s="1"/>
  <c r="R9" i="3"/>
  <c r="T8" i="3"/>
  <c r="S8" i="3"/>
  <c r="R8" i="3"/>
  <c r="T7" i="3"/>
  <c r="S7" i="3"/>
  <c r="R7" i="3"/>
  <c r="T6" i="3"/>
  <c r="S6" i="3"/>
  <c r="R6" i="3"/>
  <c r="T5" i="3"/>
  <c r="S5" i="3"/>
  <c r="R5" i="3"/>
  <c r="T4" i="3"/>
  <c r="T12" i="3" s="1"/>
  <c r="S4" i="3"/>
  <c r="R4" i="3"/>
  <c r="R12" i="3" s="1"/>
  <c r="T12" i="4"/>
  <c r="S12" i="4"/>
  <c r="R12" i="4"/>
  <c r="T11" i="4"/>
  <c r="S11" i="4"/>
  <c r="R11" i="4"/>
  <c r="T10" i="4"/>
  <c r="S10" i="4"/>
  <c r="R10" i="4"/>
  <c r="T9" i="4"/>
  <c r="S9" i="4"/>
  <c r="R9" i="4"/>
  <c r="T8" i="4"/>
  <c r="S8" i="4"/>
  <c r="R8" i="4"/>
  <c r="T7" i="4"/>
  <c r="S7" i="4"/>
  <c r="R7" i="4"/>
  <c r="T6" i="4"/>
  <c r="S6" i="4"/>
  <c r="R6" i="4"/>
  <c r="T5" i="4"/>
  <c r="S5" i="4"/>
  <c r="R5" i="4"/>
  <c r="T4" i="4"/>
  <c r="S4" i="4"/>
  <c r="R4" i="4"/>
  <c r="K11" i="4"/>
  <c r="Q11" i="4" s="1"/>
  <c r="J11" i="4"/>
  <c r="P11" i="4" s="1"/>
  <c r="I11" i="4"/>
  <c r="O11" i="4" s="1"/>
  <c r="H11" i="4"/>
  <c r="N11" i="4" s="1"/>
  <c r="K10" i="4"/>
  <c r="Q10" i="4" s="1"/>
  <c r="J10" i="4"/>
  <c r="P10" i="4" s="1"/>
  <c r="I10" i="4"/>
  <c r="O10" i="4" s="1"/>
  <c r="H10" i="4"/>
  <c r="N10" i="4" s="1"/>
  <c r="K9" i="4"/>
  <c r="Q9" i="4" s="1"/>
  <c r="J9" i="4"/>
  <c r="P9" i="4" s="1"/>
  <c r="I9" i="4"/>
  <c r="O9" i="4" s="1"/>
  <c r="H9" i="4"/>
  <c r="N9" i="4" s="1"/>
  <c r="K8" i="4"/>
  <c r="Q8" i="4" s="1"/>
  <c r="J8" i="4"/>
  <c r="P8" i="4" s="1"/>
  <c r="I8" i="4"/>
  <c r="O8" i="4" s="1"/>
  <c r="H8" i="4"/>
  <c r="N8" i="4" s="1"/>
  <c r="K7" i="4"/>
  <c r="Q7" i="4" s="1"/>
  <c r="J7" i="4"/>
  <c r="P7" i="4" s="1"/>
  <c r="I7" i="4"/>
  <c r="O7" i="4" s="1"/>
  <c r="H7" i="4"/>
  <c r="N7" i="4" s="1"/>
  <c r="K6" i="4"/>
  <c r="Q6" i="4" s="1"/>
  <c r="J6" i="4"/>
  <c r="P6" i="4" s="1"/>
  <c r="I6" i="4"/>
  <c r="O6" i="4" s="1"/>
  <c r="H6" i="4"/>
  <c r="N6" i="4" s="1"/>
  <c r="K5" i="4"/>
  <c r="Q5" i="4" s="1"/>
  <c r="J5" i="4"/>
  <c r="P5" i="4" s="1"/>
  <c r="I5" i="4"/>
  <c r="O5" i="4" s="1"/>
  <c r="H5" i="4"/>
  <c r="N5" i="4" s="1"/>
  <c r="K4" i="4"/>
  <c r="Q4" i="4" s="1"/>
  <c r="J4" i="4"/>
  <c r="P4" i="4" s="1"/>
  <c r="I4" i="4"/>
  <c r="O4" i="4" s="1"/>
  <c r="H4" i="4"/>
  <c r="N4" i="4" s="1"/>
  <c r="K12" i="3"/>
  <c r="Q12" i="3" s="1"/>
  <c r="J12" i="3"/>
  <c r="P12" i="3" s="1"/>
  <c r="I12" i="3"/>
  <c r="O12" i="3" s="1"/>
  <c r="H12" i="3"/>
  <c r="N12" i="3" s="1"/>
  <c r="K11" i="3"/>
  <c r="Q11" i="3" s="1"/>
  <c r="J11" i="3"/>
  <c r="P11" i="3" s="1"/>
  <c r="I11" i="3"/>
  <c r="O11" i="3" s="1"/>
  <c r="H11" i="3"/>
  <c r="N11" i="3" s="1"/>
  <c r="K10" i="3"/>
  <c r="Q10" i="3" s="1"/>
  <c r="J10" i="3"/>
  <c r="P10" i="3" s="1"/>
  <c r="I10" i="3"/>
  <c r="O10" i="3" s="1"/>
  <c r="H10" i="3"/>
  <c r="N10" i="3" s="1"/>
  <c r="K9" i="3"/>
  <c r="Q9" i="3" s="1"/>
  <c r="J9" i="3"/>
  <c r="P9" i="3" s="1"/>
  <c r="I9" i="3"/>
  <c r="O9" i="3" s="1"/>
  <c r="H9" i="3"/>
  <c r="N9" i="3" s="1"/>
  <c r="K8" i="3"/>
  <c r="Q8" i="3" s="1"/>
  <c r="J8" i="3"/>
  <c r="P8" i="3" s="1"/>
  <c r="I8" i="3"/>
  <c r="O8" i="3" s="1"/>
  <c r="H8" i="3"/>
  <c r="N8" i="3" s="1"/>
  <c r="K7" i="3"/>
  <c r="Q7" i="3" s="1"/>
  <c r="J7" i="3"/>
  <c r="P7" i="3" s="1"/>
  <c r="I7" i="3"/>
  <c r="O7" i="3" s="1"/>
  <c r="H7" i="3"/>
  <c r="N7" i="3" s="1"/>
  <c r="K6" i="3"/>
  <c r="Q6" i="3" s="1"/>
  <c r="J6" i="3"/>
  <c r="P6" i="3" s="1"/>
  <c r="I6" i="3"/>
  <c r="O6" i="3" s="1"/>
  <c r="H6" i="3"/>
  <c r="N6" i="3" s="1"/>
  <c r="K5" i="3"/>
  <c r="Q5" i="3" s="1"/>
  <c r="J5" i="3"/>
  <c r="P5" i="3" s="1"/>
  <c r="I5" i="3"/>
  <c r="O5" i="3" s="1"/>
  <c r="H5" i="3"/>
  <c r="N5" i="3" s="1"/>
  <c r="K4" i="3"/>
  <c r="Q4" i="3" s="1"/>
  <c r="J4" i="3"/>
  <c r="P4" i="3" s="1"/>
  <c r="I4" i="3"/>
  <c r="O4" i="3" s="1"/>
  <c r="H4" i="3"/>
  <c r="N4" i="3" s="1"/>
  <c r="N13" i="3" l="1"/>
  <c r="N12" i="4"/>
  <c r="P12" i="4"/>
  <c r="Q12" i="4"/>
  <c r="O12" i="4"/>
  <c r="O13" i="3"/>
  <c r="P13" i="3"/>
  <c r="Q13" i="3"/>
  <c r="C11" i="2" l="1"/>
  <c r="D11" i="2"/>
  <c r="F14" i="3" l="1"/>
  <c r="E14" i="3"/>
  <c r="D14" i="3"/>
  <c r="C14" i="3"/>
  <c r="F11" i="2"/>
  <c r="E11" i="2"/>
  <c r="E16" i="1"/>
  <c r="D16" i="1"/>
  <c r="C16" i="1"/>
  <c r="F13" i="4"/>
  <c r="E13" i="4"/>
  <c r="D13" i="4"/>
  <c r="C13" i="4"/>
</calcChain>
</file>

<file path=xl/sharedStrings.xml><?xml version="1.0" encoding="utf-8"?>
<sst xmlns="http://schemas.openxmlformats.org/spreadsheetml/2006/main" count="61" uniqueCount="28">
  <si>
    <t>Left claw palm</t>
  </si>
  <si>
    <t>GB 1211</t>
  </si>
  <si>
    <t>Run 1</t>
  </si>
  <si>
    <t>Point</t>
  </si>
  <si>
    <t>Microns</t>
  </si>
  <si>
    <t>CaO</t>
  </si>
  <si>
    <t>MgO</t>
  </si>
  <si>
    <t>Na2O</t>
  </si>
  <si>
    <t>P2O5</t>
  </si>
  <si>
    <t>GB 1212</t>
  </si>
  <si>
    <t>Run 2</t>
  </si>
  <si>
    <t>GB 1213</t>
  </si>
  <si>
    <t>Run 3</t>
  </si>
  <si>
    <t>Left claw tips</t>
  </si>
  <si>
    <t>GB 1223</t>
  </si>
  <si>
    <t>ca</t>
  </si>
  <si>
    <t>Mg</t>
  </si>
  <si>
    <t>Na</t>
  </si>
  <si>
    <t>P</t>
  </si>
  <si>
    <t>BA</t>
  </si>
  <si>
    <t>Ca</t>
  </si>
  <si>
    <t>total</t>
  </si>
  <si>
    <t>conversion</t>
  </si>
  <si>
    <t>.</t>
  </si>
  <si>
    <t>Mg/Ca</t>
  </si>
  <si>
    <t>Na/Ca</t>
  </si>
  <si>
    <t>P/Ca</t>
  </si>
  <si>
    <t>calc.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</si>
</sst>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G3" sqref="G3:I3"/>
    </sheetView>
  </sheetViews>
  <sheetFormatPr defaultRowHeight="15" x14ac:dyDescent="0.25"/>
  <sheetData>
    <row r="1" spans="1:9" x14ac:dyDescent="0.25">
      <c r="A1" t="s">
        <v>0</v>
      </c>
      <c r="C1" t="s">
        <v>1</v>
      </c>
      <c r="D1" t="s">
        <v>2</v>
      </c>
      <c r="E1">
        <v>81</v>
      </c>
    </row>
    <row r="3" spans="1:9" x14ac:dyDescent="0.25">
      <c r="A3" t="s">
        <v>3</v>
      </c>
      <c r="B3" t="s">
        <v>4</v>
      </c>
      <c r="C3" t="s">
        <v>15</v>
      </c>
      <c r="D3" t="s">
        <v>16</v>
      </c>
      <c r="E3" t="s">
        <v>17</v>
      </c>
      <c r="F3" t="s">
        <v>18</v>
      </c>
      <c r="G3" t="s">
        <v>24</v>
      </c>
      <c r="H3" t="s">
        <v>25</v>
      </c>
      <c r="I3" t="s">
        <v>26</v>
      </c>
    </row>
    <row r="4" spans="1:9" x14ac:dyDescent="0.25">
      <c r="A4">
        <v>1</v>
      </c>
      <c r="B4">
        <v>0</v>
      </c>
      <c r="C4">
        <v>10.48</v>
      </c>
      <c r="D4">
        <v>0.64</v>
      </c>
      <c r="E4">
        <v>0.45</v>
      </c>
      <c r="F4">
        <v>2.96</v>
      </c>
    </row>
    <row r="5" spans="1:9" x14ac:dyDescent="0.25">
      <c r="A5">
        <v>2</v>
      </c>
      <c r="B5">
        <v>10.199999999999999</v>
      </c>
      <c r="C5">
        <v>25.1</v>
      </c>
      <c r="D5">
        <v>0.31</v>
      </c>
      <c r="E5">
        <v>0.14000000000000001</v>
      </c>
      <c r="F5">
        <v>3.74</v>
      </c>
      <c r="G5">
        <f>D5/$C5</f>
        <v>1.2350597609561751E-2</v>
      </c>
      <c r="H5">
        <f t="shared" ref="H5:H14" si="0">E5/$C5</f>
        <v>5.5776892430278889E-3</v>
      </c>
      <c r="I5">
        <f t="shared" ref="I5:I14" si="1">F5/$C5</f>
        <v>0.14900398406374502</v>
      </c>
    </row>
    <row r="6" spans="1:9" x14ac:dyDescent="0.25">
      <c r="A6">
        <v>3</v>
      </c>
      <c r="B6">
        <v>20.399999999999999</v>
      </c>
      <c r="C6">
        <v>20.93</v>
      </c>
      <c r="D6">
        <v>0.36</v>
      </c>
      <c r="E6">
        <v>0.15</v>
      </c>
      <c r="F6">
        <v>3.92</v>
      </c>
      <c r="G6">
        <f t="shared" ref="G6:G14" si="2">D6/$C6</f>
        <v>1.7200191113234592E-2</v>
      </c>
      <c r="H6">
        <f t="shared" si="0"/>
        <v>7.16674629718108E-3</v>
      </c>
      <c r="I6">
        <f t="shared" si="1"/>
        <v>0.18729096989966554</v>
      </c>
    </row>
    <row r="7" spans="1:9" x14ac:dyDescent="0.25">
      <c r="A7">
        <v>4</v>
      </c>
      <c r="B7">
        <v>30.5</v>
      </c>
      <c r="C7">
        <v>25.3</v>
      </c>
      <c r="D7">
        <v>0.46</v>
      </c>
      <c r="E7">
        <v>0</v>
      </c>
      <c r="F7">
        <v>6.76</v>
      </c>
      <c r="G7">
        <f t="shared" si="2"/>
        <v>1.8181818181818181E-2</v>
      </c>
      <c r="H7">
        <f t="shared" si="0"/>
        <v>0</v>
      </c>
      <c r="I7">
        <f t="shared" si="1"/>
        <v>0.26719367588932808</v>
      </c>
    </row>
    <row r="8" spans="1:9" x14ac:dyDescent="0.25">
      <c r="A8">
        <v>5</v>
      </c>
      <c r="B8">
        <v>40.700000000000003</v>
      </c>
      <c r="C8">
        <v>24.39</v>
      </c>
      <c r="D8">
        <v>0.56000000000000005</v>
      </c>
      <c r="E8">
        <v>0.16</v>
      </c>
      <c r="F8">
        <v>8.1999999999999993</v>
      </c>
      <c r="G8">
        <f t="shared" si="2"/>
        <v>2.2960229602296024E-2</v>
      </c>
      <c r="H8">
        <f t="shared" si="0"/>
        <v>6.5600656006560062E-3</v>
      </c>
      <c r="I8">
        <f t="shared" si="1"/>
        <v>0.33620336203362028</v>
      </c>
    </row>
    <row r="9" spans="1:9" x14ac:dyDescent="0.25">
      <c r="A9">
        <v>6</v>
      </c>
      <c r="B9">
        <v>50.9</v>
      </c>
      <c r="C9">
        <v>28.55</v>
      </c>
      <c r="D9">
        <v>0.55000000000000004</v>
      </c>
      <c r="E9">
        <v>0.17</v>
      </c>
      <c r="F9">
        <v>10.47</v>
      </c>
      <c r="G9">
        <f t="shared" si="2"/>
        <v>1.9264448336252189E-2</v>
      </c>
      <c r="H9">
        <f t="shared" si="0"/>
        <v>5.9544658493870407E-3</v>
      </c>
      <c r="I9">
        <f t="shared" si="1"/>
        <v>0.36672504378283716</v>
      </c>
    </row>
    <row r="10" spans="1:9" x14ac:dyDescent="0.25">
      <c r="A10">
        <v>7</v>
      </c>
      <c r="B10">
        <v>61.1</v>
      </c>
      <c r="C10">
        <v>39.99</v>
      </c>
      <c r="D10">
        <v>0.08</v>
      </c>
      <c r="E10">
        <v>1.22</v>
      </c>
      <c r="F10">
        <v>16.22</v>
      </c>
      <c r="G10">
        <f t="shared" si="2"/>
        <v>2.0005001250312576E-3</v>
      </c>
      <c r="H10">
        <f t="shared" si="0"/>
        <v>3.0507626906726679E-2</v>
      </c>
      <c r="I10">
        <f t="shared" si="1"/>
        <v>0.40560140035008746</v>
      </c>
    </row>
    <row r="11" spans="1:9" x14ac:dyDescent="0.25">
      <c r="A11">
        <v>8</v>
      </c>
      <c r="B11">
        <v>71.3</v>
      </c>
      <c r="C11">
        <v>40.14</v>
      </c>
      <c r="D11">
        <v>0.06</v>
      </c>
      <c r="E11">
        <v>1.44</v>
      </c>
      <c r="F11">
        <v>16.45</v>
      </c>
      <c r="G11">
        <f t="shared" si="2"/>
        <v>1.4947683109118085E-3</v>
      </c>
      <c r="H11">
        <f t="shared" si="0"/>
        <v>3.5874439461883408E-2</v>
      </c>
      <c r="I11">
        <f t="shared" si="1"/>
        <v>0.4098156452416542</v>
      </c>
    </row>
    <row r="12" spans="1:9" x14ac:dyDescent="0.25">
      <c r="A12">
        <v>9</v>
      </c>
      <c r="B12">
        <v>81.400000000000006</v>
      </c>
      <c r="C12">
        <v>40.19</v>
      </c>
      <c r="D12">
        <v>0</v>
      </c>
      <c r="E12">
        <v>1.33</v>
      </c>
      <c r="F12">
        <v>16.38</v>
      </c>
      <c r="G12">
        <f t="shared" si="2"/>
        <v>0</v>
      </c>
      <c r="H12">
        <f t="shared" si="0"/>
        <v>3.30928091565066E-2</v>
      </c>
      <c r="I12">
        <f t="shared" si="1"/>
        <v>0.40756407066434436</v>
      </c>
    </row>
    <row r="13" spans="1:9" x14ac:dyDescent="0.25">
      <c r="A13">
        <v>10</v>
      </c>
      <c r="B13">
        <v>91.6</v>
      </c>
      <c r="C13">
        <v>39.68</v>
      </c>
      <c r="D13">
        <v>0</v>
      </c>
      <c r="E13">
        <v>0.95</v>
      </c>
      <c r="F13">
        <v>18.05</v>
      </c>
      <c r="G13">
        <f t="shared" si="2"/>
        <v>0</v>
      </c>
      <c r="H13">
        <f t="shared" si="0"/>
        <v>2.3941532258064516E-2</v>
      </c>
      <c r="I13">
        <f t="shared" si="1"/>
        <v>0.45488911290322581</v>
      </c>
    </row>
    <row r="14" spans="1:9" x14ac:dyDescent="0.25">
      <c r="A14">
        <v>11</v>
      </c>
      <c r="B14">
        <v>101.8</v>
      </c>
      <c r="C14">
        <v>40.340000000000003</v>
      </c>
      <c r="D14">
        <v>7.0000000000000007E-2</v>
      </c>
      <c r="E14">
        <v>0.76</v>
      </c>
      <c r="F14">
        <v>17.91</v>
      </c>
      <c r="G14">
        <f t="shared" si="2"/>
        <v>1.7352503718393653E-3</v>
      </c>
      <c r="H14">
        <f t="shared" si="0"/>
        <v>1.883986117997025E-2</v>
      </c>
      <c r="I14">
        <f t="shared" si="1"/>
        <v>0.44397620228061474</v>
      </c>
    </row>
    <row r="16" spans="1:9" x14ac:dyDescent="0.25">
      <c r="C16">
        <f>AVERAGE(C4:C14)</f>
        <v>30.462727272727275</v>
      </c>
      <c r="D16">
        <f>AVERAGE(D4:D14)</f>
        <v>0.28090909090909089</v>
      </c>
      <c r="E16">
        <f>AVERAGE(E4:E14)</f>
        <v>0.61545454545454548</v>
      </c>
      <c r="F16">
        <f>AVERAGE(F4:F14)</f>
        <v>11.005454545454544</v>
      </c>
      <c r="G16">
        <f t="shared" ref="G16:I16" si="3">AVERAGE(G4:G14)</f>
        <v>9.5187803650945146E-3</v>
      </c>
      <c r="H16">
        <f t="shared" si="3"/>
        <v>1.6751523595340344E-2</v>
      </c>
      <c r="I16">
        <f t="shared" si="3"/>
        <v>0.34282634671091228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H7" sqref="H7"/>
    </sheetView>
  </sheetViews>
  <sheetFormatPr defaultRowHeight="15" x14ac:dyDescent="0.25"/>
  <sheetData>
    <row r="1" spans="1:6" x14ac:dyDescent="0.25">
      <c r="A1" t="s">
        <v>0</v>
      </c>
      <c r="C1" t="s">
        <v>9</v>
      </c>
      <c r="D1" t="s">
        <v>10</v>
      </c>
      <c r="E1">
        <v>82</v>
      </c>
    </row>
    <row r="3" spans="1:6" x14ac:dyDescent="0.25">
      <c r="A3" t="s">
        <v>3</v>
      </c>
      <c r="B3" t="s">
        <v>4</v>
      </c>
      <c r="C3" t="s">
        <v>20</v>
      </c>
      <c r="D3" t="s">
        <v>16</v>
      </c>
      <c r="E3" t="s">
        <v>17</v>
      </c>
      <c r="F3" t="s">
        <v>18</v>
      </c>
    </row>
    <row r="4" spans="1:6" x14ac:dyDescent="0.25">
      <c r="A4">
        <v>1</v>
      </c>
      <c r="B4">
        <v>0</v>
      </c>
      <c r="C4">
        <v>20.82</v>
      </c>
      <c r="D4">
        <v>0.38</v>
      </c>
      <c r="E4">
        <v>0.16</v>
      </c>
      <c r="F4">
        <v>3.77</v>
      </c>
    </row>
    <row r="5" spans="1:6" x14ac:dyDescent="0.25">
      <c r="A5">
        <v>2</v>
      </c>
      <c r="B5">
        <v>14.1</v>
      </c>
      <c r="C5">
        <v>26.07</v>
      </c>
      <c r="D5">
        <v>0.46</v>
      </c>
      <c r="E5">
        <v>0</v>
      </c>
      <c r="F5">
        <v>6.52</v>
      </c>
    </row>
    <row r="6" spans="1:6" x14ac:dyDescent="0.25">
      <c r="A6">
        <v>3</v>
      </c>
      <c r="B6">
        <v>28.1</v>
      </c>
      <c r="C6">
        <v>26.83</v>
      </c>
      <c r="D6">
        <v>0.56999999999999995</v>
      </c>
      <c r="E6">
        <v>0.18</v>
      </c>
      <c r="F6">
        <v>8.6</v>
      </c>
    </row>
    <row r="7" spans="1:6" x14ac:dyDescent="0.25">
      <c r="A7">
        <v>4</v>
      </c>
      <c r="B7">
        <v>42.2</v>
      </c>
      <c r="C7">
        <v>23.21</v>
      </c>
      <c r="D7">
        <v>0.73</v>
      </c>
      <c r="E7">
        <v>0</v>
      </c>
      <c r="F7">
        <v>10.17</v>
      </c>
    </row>
    <row r="8" spans="1:6" x14ac:dyDescent="0.25">
      <c r="A8" t="s">
        <v>23</v>
      </c>
    </row>
    <row r="9" spans="1:6" x14ac:dyDescent="0.25">
      <c r="A9">
        <v>6</v>
      </c>
    </row>
    <row r="11" spans="1:6" x14ac:dyDescent="0.25">
      <c r="C11">
        <f>AVERAGE(C4:C9)</f>
        <v>24.232500000000002</v>
      </c>
      <c r="D11">
        <f>AVERAGE(D4:D9)</f>
        <v>0.53500000000000003</v>
      </c>
      <c r="E11">
        <f>AVERAGE(E4:E9)</f>
        <v>8.4999999999999992E-2</v>
      </c>
      <c r="F11">
        <f>AVERAGE(F4:F9)</f>
        <v>7.2650000000000006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4"/>
  <sheetViews>
    <sheetView workbookViewId="0">
      <selection activeCell="H3" sqref="H3"/>
    </sheetView>
  </sheetViews>
  <sheetFormatPr defaultRowHeight="15" x14ac:dyDescent="0.25"/>
  <sheetData>
    <row r="1" spans="1:20" x14ac:dyDescent="0.25">
      <c r="A1" t="s">
        <v>0</v>
      </c>
      <c r="C1" t="s">
        <v>11</v>
      </c>
      <c r="D1" t="s">
        <v>12</v>
      </c>
      <c r="E1">
        <v>57</v>
      </c>
      <c r="F1" t="s">
        <v>19</v>
      </c>
    </row>
    <row r="3" spans="1:20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21</v>
      </c>
      <c r="H3" t="s">
        <v>27</v>
      </c>
      <c r="N3" t="s">
        <v>20</v>
      </c>
      <c r="O3" t="s">
        <v>16</v>
      </c>
      <c r="P3" t="s">
        <v>17</v>
      </c>
      <c r="Q3" t="s">
        <v>18</v>
      </c>
      <c r="R3" t="s">
        <v>24</v>
      </c>
      <c r="S3" t="s">
        <v>25</v>
      </c>
      <c r="T3" t="s">
        <v>26</v>
      </c>
    </row>
    <row r="4" spans="1:20" x14ac:dyDescent="0.25">
      <c r="A4">
        <v>1</v>
      </c>
      <c r="B4">
        <v>0</v>
      </c>
      <c r="C4">
        <v>47.46</v>
      </c>
      <c r="D4">
        <v>1.27</v>
      </c>
      <c r="E4">
        <v>0</v>
      </c>
      <c r="F4">
        <v>12.63</v>
      </c>
      <c r="G4">
        <v>46.63</v>
      </c>
      <c r="H4">
        <f>+C4*$G4/100</f>
        <v>22.130597999999999</v>
      </c>
      <c r="I4">
        <f t="shared" ref="I4:K12" si="0">+D4*$G4/100</f>
        <v>0.59220099999999998</v>
      </c>
      <c r="J4">
        <f t="shared" si="0"/>
        <v>0</v>
      </c>
      <c r="K4">
        <f t="shared" si="0"/>
        <v>5.8893690000000003</v>
      </c>
      <c r="N4">
        <f t="shared" ref="N4:N12" si="1">+H4*N$14</f>
        <v>15.816517084620001</v>
      </c>
      <c r="O4">
        <f t="shared" ref="O4:O12" si="2">+I4*O$14</f>
        <v>0.35716284595945885</v>
      </c>
      <c r="P4">
        <f t="shared" ref="P4:P12" si="3">+J4*P$14</f>
        <v>0</v>
      </c>
      <c r="Q4">
        <f t="shared" ref="Q4:Q12" si="4">+K4*Q$14</f>
        <v>2.570250418965156</v>
      </c>
      <c r="R4">
        <f>O4/$N4</f>
        <v>2.2581636908340863E-2</v>
      </c>
      <c r="S4">
        <f t="shared" ref="S4:T11" si="5">P4/$N4</f>
        <v>0</v>
      </c>
      <c r="T4">
        <f t="shared" si="5"/>
        <v>0.16250419768233743</v>
      </c>
    </row>
    <row r="5" spans="1:20" x14ac:dyDescent="0.25">
      <c r="A5">
        <v>2</v>
      </c>
      <c r="B5">
        <v>5.7</v>
      </c>
      <c r="C5">
        <v>47.21</v>
      </c>
      <c r="D5">
        <v>1.1599999999999999</v>
      </c>
      <c r="E5">
        <v>0.33</v>
      </c>
      <c r="F5">
        <v>12.49</v>
      </c>
      <c r="G5">
        <v>48.27</v>
      </c>
      <c r="H5">
        <f t="shared" ref="H5:H12" si="6">+C5*$G5/100</f>
        <v>22.788267000000001</v>
      </c>
      <c r="I5">
        <f t="shared" si="0"/>
        <v>0.55993199999999999</v>
      </c>
      <c r="J5">
        <f t="shared" si="0"/>
        <v>0.15929100000000002</v>
      </c>
      <c r="K5">
        <f t="shared" si="0"/>
        <v>6.0289230000000007</v>
      </c>
      <c r="N5">
        <f t="shared" si="1"/>
        <v>16.286546542230003</v>
      </c>
      <c r="O5">
        <f t="shared" si="2"/>
        <v>0.33770106207819933</v>
      </c>
      <c r="P5">
        <f t="shared" si="3"/>
        <v>0.11817102754512343</v>
      </c>
      <c r="Q5">
        <f t="shared" si="4"/>
        <v>2.6311548599958106</v>
      </c>
      <c r="R5">
        <f t="shared" ref="R5:R11" si="7">O5/$N5</f>
        <v>2.0734970498660441E-2</v>
      </c>
      <c r="S5">
        <f t="shared" si="5"/>
        <v>7.2557449327095404E-3</v>
      </c>
      <c r="T5">
        <f t="shared" si="5"/>
        <v>0.16155388456192291</v>
      </c>
    </row>
    <row r="6" spans="1:20" x14ac:dyDescent="0.25">
      <c r="A6">
        <v>3</v>
      </c>
      <c r="B6">
        <v>11.5</v>
      </c>
      <c r="C6">
        <v>46.51</v>
      </c>
      <c r="D6">
        <v>1.03</v>
      </c>
      <c r="E6">
        <v>0</v>
      </c>
      <c r="F6">
        <v>14.55</v>
      </c>
      <c r="G6">
        <v>52.5</v>
      </c>
      <c r="H6">
        <f t="shared" si="6"/>
        <v>24.417750000000002</v>
      </c>
      <c r="I6">
        <f t="shared" si="0"/>
        <v>0.54075000000000006</v>
      </c>
      <c r="J6">
        <f t="shared" si="0"/>
        <v>0</v>
      </c>
      <c r="K6">
        <f t="shared" si="0"/>
        <v>7.6387499999999999</v>
      </c>
      <c r="N6">
        <f t="shared" si="1"/>
        <v>17.451121747500004</v>
      </c>
      <c r="O6">
        <f t="shared" si="2"/>
        <v>0.32613218983516984</v>
      </c>
      <c r="P6">
        <f t="shared" si="3"/>
        <v>0</v>
      </c>
      <c r="Q6">
        <f t="shared" si="4"/>
        <v>3.3337188394665178</v>
      </c>
      <c r="R6">
        <f t="shared" si="7"/>
        <v>1.8688322421559551E-2</v>
      </c>
      <c r="S6">
        <f t="shared" si="5"/>
        <v>0</v>
      </c>
      <c r="T6">
        <f t="shared" si="5"/>
        <v>0.19103177937223986</v>
      </c>
    </row>
    <row r="7" spans="1:20" x14ac:dyDescent="0.25">
      <c r="A7">
        <v>4</v>
      </c>
      <c r="B7">
        <v>17.2</v>
      </c>
      <c r="C7">
        <v>45.54</v>
      </c>
      <c r="D7">
        <v>1.48</v>
      </c>
      <c r="E7">
        <v>0.59</v>
      </c>
      <c r="F7">
        <v>14.77</v>
      </c>
      <c r="G7">
        <v>54.1</v>
      </c>
      <c r="H7">
        <f t="shared" si="6"/>
        <v>24.637139999999999</v>
      </c>
      <c r="I7">
        <f t="shared" si="0"/>
        <v>0.80067999999999995</v>
      </c>
      <c r="J7">
        <f t="shared" si="0"/>
        <v>0.31919000000000003</v>
      </c>
      <c r="K7">
        <f t="shared" si="0"/>
        <v>7.99057</v>
      </c>
      <c r="N7">
        <f t="shared" si="1"/>
        <v>17.607917586599999</v>
      </c>
      <c r="O7">
        <f t="shared" si="2"/>
        <v>0.48289879196897595</v>
      </c>
      <c r="P7">
        <f t="shared" si="3"/>
        <v>0.2367931037040884</v>
      </c>
      <c r="Q7">
        <f t="shared" si="4"/>
        <v>3.4872608407234131</v>
      </c>
      <c r="R7">
        <f t="shared" si="7"/>
        <v>2.7425093830315984E-2</v>
      </c>
      <c r="S7">
        <f t="shared" si="5"/>
        <v>1.3448103816904106E-2</v>
      </c>
      <c r="T7">
        <f t="shared" si="5"/>
        <v>0.19805072482718189</v>
      </c>
    </row>
    <row r="8" spans="1:20" x14ac:dyDescent="0.25">
      <c r="A8">
        <v>5</v>
      </c>
      <c r="B8">
        <v>23</v>
      </c>
      <c r="C8">
        <v>44.94</v>
      </c>
      <c r="D8">
        <v>1.1399999999999999</v>
      </c>
      <c r="E8">
        <v>0</v>
      </c>
      <c r="F8">
        <v>17.079999999999998</v>
      </c>
      <c r="G8">
        <v>58.86</v>
      </c>
      <c r="H8">
        <f t="shared" si="6"/>
        <v>26.451684</v>
      </c>
      <c r="I8">
        <f t="shared" si="0"/>
        <v>0.67100399999999993</v>
      </c>
      <c r="J8">
        <f t="shared" si="0"/>
        <v>0</v>
      </c>
      <c r="K8">
        <f t="shared" si="0"/>
        <v>10.053287999999998</v>
      </c>
      <c r="N8">
        <f t="shared" si="1"/>
        <v>18.90475403796</v>
      </c>
      <c r="O8">
        <f t="shared" si="2"/>
        <v>0.40468978993649241</v>
      </c>
      <c r="P8">
        <f t="shared" si="3"/>
        <v>0</v>
      </c>
      <c r="Q8">
        <f t="shared" si="4"/>
        <v>4.3874764332099705</v>
      </c>
      <c r="R8">
        <f t="shared" si="7"/>
        <v>2.1406773614927297E-2</v>
      </c>
      <c r="S8">
        <f t="shared" si="5"/>
        <v>0</v>
      </c>
      <c r="T8">
        <f t="shared" si="5"/>
        <v>0.23208323284186036</v>
      </c>
    </row>
    <row r="9" spans="1:20" x14ac:dyDescent="0.25">
      <c r="A9">
        <v>6</v>
      </c>
      <c r="B9">
        <v>28.7</v>
      </c>
      <c r="C9">
        <v>43.2</v>
      </c>
      <c r="D9">
        <v>1.45</v>
      </c>
      <c r="E9">
        <v>0.47</v>
      </c>
      <c r="F9">
        <v>19.399999999999999</v>
      </c>
      <c r="G9">
        <v>62.28</v>
      </c>
      <c r="H9">
        <f t="shared" si="6"/>
        <v>26.904960000000003</v>
      </c>
      <c r="I9">
        <f t="shared" si="0"/>
        <v>0.90305999999999997</v>
      </c>
      <c r="J9">
        <f t="shared" si="0"/>
        <v>0.29271599999999998</v>
      </c>
      <c r="K9">
        <f t="shared" si="0"/>
        <v>12.082319999999999</v>
      </c>
      <c r="N9">
        <f t="shared" si="1"/>
        <v>19.228705862400002</v>
      </c>
      <c r="O9">
        <f t="shared" si="2"/>
        <v>0.54464528035607662</v>
      </c>
      <c r="P9">
        <f t="shared" si="3"/>
        <v>0.21715320073888886</v>
      </c>
      <c r="Q9">
        <f t="shared" si="4"/>
        <v>5.2729907129390403</v>
      </c>
      <c r="R9">
        <f t="shared" si="7"/>
        <v>2.8324593670189802E-2</v>
      </c>
      <c r="S9">
        <f t="shared" si="5"/>
        <v>1.1293178141723637E-2</v>
      </c>
      <c r="T9">
        <f t="shared" si="5"/>
        <v>0.27422494008033571</v>
      </c>
    </row>
    <row r="10" spans="1:20" x14ac:dyDescent="0.25">
      <c r="A10">
        <v>7</v>
      </c>
      <c r="B10">
        <v>34.4</v>
      </c>
      <c r="C10">
        <v>43.28</v>
      </c>
      <c r="D10">
        <v>1.23</v>
      </c>
      <c r="E10">
        <v>0.33</v>
      </c>
      <c r="F10">
        <v>19.84</v>
      </c>
      <c r="G10">
        <v>60.76</v>
      </c>
      <c r="H10">
        <f>+C10*$G9/100</f>
        <v>26.954784</v>
      </c>
      <c r="I10">
        <f>+D10*$G9/100</f>
        <v>0.76604399999999995</v>
      </c>
      <c r="J10">
        <f>+E10*$G9/100</f>
        <v>0.20552400000000001</v>
      </c>
      <c r="K10">
        <f>+F10*$G9/100</f>
        <v>12.356351999999999</v>
      </c>
      <c r="N10">
        <f t="shared" si="1"/>
        <v>19.26431457696</v>
      </c>
      <c r="O10">
        <f t="shared" si="2"/>
        <v>0.46200944471584426</v>
      </c>
      <c r="P10">
        <f t="shared" si="3"/>
        <v>0.1524692686039007</v>
      </c>
      <c r="Q10">
        <f t="shared" si="4"/>
        <v>5.3925843167376577</v>
      </c>
      <c r="R10">
        <f t="shared" si="7"/>
        <v>2.3982656785952024E-2</v>
      </c>
      <c r="S10">
        <f t="shared" si="5"/>
        <v>7.9145960784015121E-3</v>
      </c>
      <c r="T10">
        <f t="shared" si="5"/>
        <v>0.27992609314982608</v>
      </c>
    </row>
    <row r="11" spans="1:20" x14ac:dyDescent="0.25">
      <c r="A11">
        <v>8</v>
      </c>
      <c r="B11">
        <v>40.200000000000003</v>
      </c>
      <c r="C11">
        <v>40.98</v>
      </c>
      <c r="D11">
        <v>1.1599999999999999</v>
      </c>
      <c r="E11">
        <v>0.53</v>
      </c>
      <c r="F11">
        <v>23.36</v>
      </c>
      <c r="G11">
        <v>60.2</v>
      </c>
      <c r="H11">
        <f t="shared" si="6"/>
        <v>24.66996</v>
      </c>
      <c r="I11">
        <f t="shared" si="0"/>
        <v>0.69831999999999994</v>
      </c>
      <c r="J11">
        <f t="shared" si="0"/>
        <v>0.31906000000000001</v>
      </c>
      <c r="K11">
        <f t="shared" si="0"/>
        <v>14.062719999999999</v>
      </c>
      <c r="N11">
        <f t="shared" si="1"/>
        <v>17.631373712400002</v>
      </c>
      <c r="O11">
        <f t="shared" si="2"/>
        <v>0.42116436579879013</v>
      </c>
      <c r="P11">
        <f t="shared" si="3"/>
        <v>0.23669666238862885</v>
      </c>
      <c r="Q11">
        <f t="shared" si="4"/>
        <v>6.1372809161371409</v>
      </c>
      <c r="R11">
        <f t="shared" si="7"/>
        <v>2.3887212231375292E-2</v>
      </c>
      <c r="S11">
        <f t="shared" si="5"/>
        <v>1.3424743088631943E-2</v>
      </c>
      <c r="T11">
        <f t="shared" si="5"/>
        <v>0.34808864109214821</v>
      </c>
    </row>
    <row r="12" spans="1:20" x14ac:dyDescent="0.25">
      <c r="A12">
        <v>9</v>
      </c>
      <c r="B12">
        <v>45.9</v>
      </c>
      <c r="C12">
        <v>41.85</v>
      </c>
      <c r="D12">
        <v>0.79</v>
      </c>
      <c r="E12">
        <v>0.51</v>
      </c>
      <c r="F12">
        <v>23.14</v>
      </c>
      <c r="G12">
        <v>68.290000000000006</v>
      </c>
      <c r="H12">
        <f t="shared" si="6"/>
        <v>28.579365000000003</v>
      </c>
      <c r="I12">
        <f t="shared" si="0"/>
        <v>0.53949100000000005</v>
      </c>
      <c r="J12">
        <f t="shared" si="0"/>
        <v>0.34827900000000006</v>
      </c>
      <c r="K12">
        <f t="shared" si="0"/>
        <v>15.802306000000002</v>
      </c>
      <c r="N12">
        <f t="shared" si="1"/>
        <v>20.425386371850003</v>
      </c>
      <c r="O12">
        <f t="shared" si="2"/>
        <v>0.32537287328038023</v>
      </c>
      <c r="P12">
        <f t="shared" si="3"/>
        <v>0.25837296082257027</v>
      </c>
      <c r="Q12">
        <f t="shared" si="4"/>
        <v>6.8964745827805327</v>
      </c>
      <c r="R12">
        <f t="shared" ref="R12:T12" si="8">AVERAGE(R4:R11)</f>
        <v>2.3378907495165156E-2</v>
      </c>
      <c r="S12">
        <f t="shared" si="8"/>
        <v>6.6670457572963419E-3</v>
      </c>
      <c r="T12">
        <f t="shared" si="8"/>
        <v>0.23093293670098156</v>
      </c>
    </row>
    <row r="13" spans="1:20" x14ac:dyDescent="0.25">
      <c r="N13">
        <f>AVERAGE(N4:N12)</f>
        <v>18.068515280280003</v>
      </c>
      <c r="O13">
        <f>AVERAGE(O4:O12)</f>
        <v>0.40686407154770976</v>
      </c>
      <c r="P13">
        <f>AVERAGE(P4:P12)</f>
        <v>0.1355173582003556</v>
      </c>
      <c r="Q13">
        <f>AVERAGE(Q4:Q12)</f>
        <v>4.4565768801061374</v>
      </c>
      <c r="R13">
        <f t="shared" ref="R13:T13" si="9">AVERAGE(R4:R12)</f>
        <v>2.3378907495165156E-2</v>
      </c>
      <c r="S13">
        <f t="shared" si="9"/>
        <v>6.6670457572963419E-3</v>
      </c>
      <c r="T13">
        <f t="shared" si="9"/>
        <v>0.23093293670098156</v>
      </c>
    </row>
    <row r="14" spans="1:20" x14ac:dyDescent="0.25">
      <c r="C14">
        <f>AVERAGE(C4:C12)</f>
        <v>44.552222222222227</v>
      </c>
      <c r="D14">
        <f>AVERAGE(D4:D12)</f>
        <v>1.1900000000000002</v>
      </c>
      <c r="E14">
        <f>AVERAGE(E4:E12)</f>
        <v>0.30666666666666664</v>
      </c>
      <c r="F14">
        <f>AVERAGE(F4:F12)</f>
        <v>17.473333333333333</v>
      </c>
      <c r="M14" t="s">
        <v>22</v>
      </c>
      <c r="N14" s="1">
        <v>0.71469000000000005</v>
      </c>
      <c r="O14" s="1">
        <v>0.60311084574233897</v>
      </c>
      <c r="P14" s="1">
        <v>0.74185627276571442</v>
      </c>
      <c r="Q14" s="1">
        <v>0.43642203756720899</v>
      </c>
      <c r="R14" s="1">
        <v>0.43642203756720899</v>
      </c>
      <c r="S14" s="1">
        <v>0.43642203756720899</v>
      </c>
      <c r="T14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3"/>
  <sheetViews>
    <sheetView tabSelected="1" workbookViewId="0">
      <selection activeCell="J19" sqref="J19"/>
    </sheetView>
  </sheetViews>
  <sheetFormatPr defaultRowHeight="15" x14ac:dyDescent="0.25"/>
  <sheetData>
    <row r="1" spans="1:20" x14ac:dyDescent="0.25">
      <c r="A1" t="s">
        <v>13</v>
      </c>
      <c r="C1" t="s">
        <v>14</v>
      </c>
      <c r="D1" t="s">
        <v>12</v>
      </c>
      <c r="E1">
        <v>56</v>
      </c>
    </row>
    <row r="3" spans="1:20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21</v>
      </c>
      <c r="H3" t="s">
        <v>27</v>
      </c>
      <c r="N3" t="s">
        <v>20</v>
      </c>
      <c r="O3" t="s">
        <v>16</v>
      </c>
      <c r="P3" t="s">
        <v>17</v>
      </c>
      <c r="Q3" t="s">
        <v>18</v>
      </c>
      <c r="R3" t="s">
        <v>24</v>
      </c>
      <c r="S3" t="s">
        <v>25</v>
      </c>
      <c r="T3" t="s">
        <v>26</v>
      </c>
    </row>
    <row r="4" spans="1:20" x14ac:dyDescent="0.25">
      <c r="A4">
        <v>2</v>
      </c>
      <c r="B4">
        <v>29.2</v>
      </c>
      <c r="C4">
        <v>48.9</v>
      </c>
      <c r="D4">
        <v>2.6</v>
      </c>
      <c r="E4">
        <v>0</v>
      </c>
      <c r="F4">
        <v>7.06</v>
      </c>
      <c r="G4">
        <v>49.58</v>
      </c>
      <c r="H4">
        <f t="shared" ref="H4:H11" si="0">+C4*$G4/100</f>
        <v>24.244620000000001</v>
      </c>
      <c r="I4">
        <f t="shared" ref="I4:K11" si="1">+D4*$G4/100</f>
        <v>1.2890799999999998</v>
      </c>
      <c r="J4">
        <f t="shared" si="1"/>
        <v>0</v>
      </c>
      <c r="K4">
        <f t="shared" si="1"/>
        <v>3.5003479999999998</v>
      </c>
      <c r="N4">
        <f t="shared" ref="N4:Q11" si="2">+H4*N$13</f>
        <v>17.327387467800001</v>
      </c>
      <c r="O4">
        <f t="shared" si="2"/>
        <v>0.77745812902953415</v>
      </c>
      <c r="P4">
        <f t="shared" si="2"/>
        <v>0</v>
      </c>
      <c r="Q4">
        <f t="shared" si="2"/>
        <v>1.5276290063543048</v>
      </c>
      <c r="R4">
        <f>O4/$N4</f>
        <v>4.486874495502035E-2</v>
      </c>
      <c r="S4">
        <f t="shared" ref="S4:S11" si="3">P4/$N4</f>
        <v>0</v>
      </c>
      <c r="T4">
        <f t="shared" ref="T4:T11" si="4">Q4/$N4</f>
        <v>8.816268518223784E-2</v>
      </c>
    </row>
    <row r="5" spans="1:20" x14ac:dyDescent="0.25">
      <c r="A5">
        <v>3</v>
      </c>
      <c r="B5">
        <v>58.3</v>
      </c>
      <c r="C5">
        <v>50.95</v>
      </c>
      <c r="D5">
        <v>1.77</v>
      </c>
      <c r="E5">
        <v>0.54</v>
      </c>
      <c r="F5">
        <v>4.6399999999999997</v>
      </c>
      <c r="G5">
        <v>64.489999999999995</v>
      </c>
      <c r="H5">
        <f t="shared" si="0"/>
        <v>32.857655000000001</v>
      </c>
      <c r="I5">
        <f t="shared" si="1"/>
        <v>1.141473</v>
      </c>
      <c r="J5">
        <f t="shared" si="1"/>
        <v>0.34824599999999994</v>
      </c>
      <c r="K5">
        <f t="shared" si="1"/>
        <v>2.9923359999999999</v>
      </c>
      <c r="N5">
        <f t="shared" si="2"/>
        <v>23.483037451950004</v>
      </c>
      <c r="O5">
        <f t="shared" si="2"/>
        <v>0.68843474642204483</v>
      </c>
      <c r="P5">
        <f t="shared" si="2"/>
        <v>0.25834847956556894</v>
      </c>
      <c r="Q5">
        <f t="shared" si="2"/>
        <v>1.3059213742057119</v>
      </c>
      <c r="R5">
        <f t="shared" ref="R5:R11" si="5">O5/$N5</f>
        <v>2.9316256375721873E-2</v>
      </c>
      <c r="S5">
        <f t="shared" si="3"/>
        <v>1.100149331593882E-2</v>
      </c>
      <c r="T5">
        <f t="shared" si="4"/>
        <v>5.5611263103328638E-2</v>
      </c>
    </row>
    <row r="6" spans="1:20" x14ac:dyDescent="0.25">
      <c r="A6">
        <v>4</v>
      </c>
      <c r="B6">
        <v>87.5</v>
      </c>
      <c r="C6">
        <v>51.76</v>
      </c>
      <c r="D6">
        <v>1.69</v>
      </c>
      <c r="E6">
        <v>0.35</v>
      </c>
      <c r="F6">
        <v>3.6</v>
      </c>
      <c r="G6">
        <v>72.14</v>
      </c>
      <c r="H6">
        <f t="shared" si="0"/>
        <v>37.339663999999999</v>
      </c>
      <c r="I6">
        <f t="shared" si="1"/>
        <v>1.219166</v>
      </c>
      <c r="J6">
        <f t="shared" si="1"/>
        <v>0.25248999999999999</v>
      </c>
      <c r="K6">
        <f t="shared" si="1"/>
        <v>2.5970400000000002</v>
      </c>
      <c r="N6">
        <f t="shared" si="2"/>
        <v>26.68628446416</v>
      </c>
      <c r="O6">
        <f t="shared" si="2"/>
        <v>0.73529223736030447</v>
      </c>
      <c r="P6">
        <f t="shared" si="2"/>
        <v>0.18731129031061522</v>
      </c>
      <c r="Q6">
        <f t="shared" si="2"/>
        <v>1.1334054884435445</v>
      </c>
      <c r="R6">
        <f t="shared" si="5"/>
        <v>2.7553188917993091E-2</v>
      </c>
      <c r="S6">
        <f t="shared" si="3"/>
        <v>7.0190097299673371E-3</v>
      </c>
      <c r="T6">
        <f t="shared" si="4"/>
        <v>4.2471460947128913E-2</v>
      </c>
    </row>
    <row r="7" spans="1:20" x14ac:dyDescent="0.25">
      <c r="A7">
        <v>5</v>
      </c>
      <c r="B7">
        <v>116.6</v>
      </c>
      <c r="C7">
        <v>52.06</v>
      </c>
      <c r="D7">
        <v>1.43</v>
      </c>
      <c r="E7">
        <v>0.2</v>
      </c>
      <c r="F7">
        <v>3.73</v>
      </c>
      <c r="G7">
        <v>75.400000000000006</v>
      </c>
      <c r="H7">
        <f t="shared" si="0"/>
        <v>39.253240000000005</v>
      </c>
      <c r="I7">
        <f t="shared" si="1"/>
        <v>1.07822</v>
      </c>
      <c r="J7">
        <f t="shared" si="1"/>
        <v>0.15080000000000002</v>
      </c>
      <c r="K7">
        <f t="shared" si="1"/>
        <v>2.8124200000000004</v>
      </c>
      <c r="N7">
        <f t="shared" si="2"/>
        <v>28.053898095600005</v>
      </c>
      <c r="O7">
        <f t="shared" si="2"/>
        <v>0.65028617609630468</v>
      </c>
      <c r="P7">
        <f t="shared" si="2"/>
        <v>0.11187192593306974</v>
      </c>
      <c r="Q7">
        <f t="shared" si="2"/>
        <v>1.22740206689477</v>
      </c>
      <c r="R7">
        <f t="shared" si="5"/>
        <v>2.317988658404288E-2</v>
      </c>
      <c r="S7">
        <f t="shared" si="3"/>
        <v>3.9877497790802852E-3</v>
      </c>
      <c r="T7">
        <f t="shared" si="4"/>
        <v>4.3751569308198089E-2</v>
      </c>
    </row>
    <row r="8" spans="1:20" x14ac:dyDescent="0.25">
      <c r="A8">
        <v>6</v>
      </c>
      <c r="B8">
        <v>145.80000000000001</v>
      </c>
      <c r="C8">
        <v>51.72</v>
      </c>
      <c r="D8">
        <v>1.24</v>
      </c>
      <c r="E8">
        <v>0.28999999999999998</v>
      </c>
      <c r="F8">
        <v>4.46</v>
      </c>
      <c r="G8">
        <v>68.78</v>
      </c>
      <c r="H8">
        <f t="shared" si="0"/>
        <v>35.573015999999996</v>
      </c>
      <c r="I8">
        <f t="shared" si="1"/>
        <v>0.85287199999999996</v>
      </c>
      <c r="J8">
        <f t="shared" si="1"/>
        <v>0.19946199999999997</v>
      </c>
      <c r="K8">
        <f t="shared" si="1"/>
        <v>3.0675880000000002</v>
      </c>
      <c r="N8">
        <f t="shared" si="2"/>
        <v>25.423678805039998</v>
      </c>
      <c r="O8">
        <f t="shared" si="2"/>
        <v>0.51437635322996011</v>
      </c>
      <c r="P8">
        <f t="shared" si="2"/>
        <v>0.14797213587839492</v>
      </c>
      <c r="Q8">
        <f t="shared" si="2"/>
        <v>1.3387630053767197</v>
      </c>
      <c r="R8">
        <f t="shared" si="5"/>
        <v>2.0232176357104937E-2</v>
      </c>
      <c r="S8">
        <f t="shared" si="3"/>
        <v>5.8202487929898197E-3</v>
      </c>
      <c r="T8">
        <f t="shared" si="4"/>
        <v>5.265811512342277E-2</v>
      </c>
    </row>
    <row r="9" spans="1:20" x14ac:dyDescent="0.25">
      <c r="A9">
        <v>7</v>
      </c>
      <c r="B9">
        <v>175</v>
      </c>
      <c r="C9">
        <v>51.61</v>
      </c>
      <c r="D9">
        <v>1.28</v>
      </c>
      <c r="E9">
        <v>0</v>
      </c>
      <c r="F9">
        <v>4.99</v>
      </c>
      <c r="G9">
        <v>68.790000000000006</v>
      </c>
      <c r="H9">
        <f>+C9*$G8/100</f>
        <v>35.497357999999998</v>
      </c>
      <c r="I9">
        <f>+D9*$G8/100</f>
        <v>0.88038400000000006</v>
      </c>
      <c r="J9">
        <f>+E9*$G8/100</f>
        <v>0</v>
      </c>
      <c r="K9">
        <f>+F9*$G8/100</f>
        <v>3.4321220000000001</v>
      </c>
      <c r="N9">
        <f t="shared" si="2"/>
        <v>25.369606789020001</v>
      </c>
      <c r="O9">
        <f t="shared" si="2"/>
        <v>0.53096913881802343</v>
      </c>
      <c r="P9">
        <f t="shared" si="2"/>
        <v>0</v>
      </c>
      <c r="Q9">
        <f t="shared" si="2"/>
        <v>1.4978536764192445</v>
      </c>
      <c r="R9">
        <f t="shared" si="5"/>
        <v>2.0929340499192428E-2</v>
      </c>
      <c r="S9">
        <f t="shared" si="3"/>
        <v>0</v>
      </c>
      <c r="T9">
        <f t="shared" si="4"/>
        <v>5.9041264962274367E-2</v>
      </c>
    </row>
    <row r="10" spans="1:20" x14ac:dyDescent="0.25">
      <c r="A10">
        <v>8</v>
      </c>
      <c r="B10">
        <v>204.1</v>
      </c>
      <c r="C10">
        <v>50.22</v>
      </c>
      <c r="D10">
        <v>1.38</v>
      </c>
      <c r="E10">
        <v>0.35</v>
      </c>
      <c r="F10">
        <v>7.13</v>
      </c>
      <c r="G10">
        <v>68.010000000000005</v>
      </c>
      <c r="H10">
        <f t="shared" si="0"/>
        <v>34.154622000000003</v>
      </c>
      <c r="I10">
        <f t="shared" si="1"/>
        <v>0.93853800000000009</v>
      </c>
      <c r="J10">
        <f t="shared" si="1"/>
        <v>0.238035</v>
      </c>
      <c r="K10">
        <f t="shared" si="1"/>
        <v>4.849113</v>
      </c>
      <c r="N10">
        <f t="shared" si="2"/>
        <v>24.409966797180005</v>
      </c>
      <c r="O10">
        <f t="shared" si="2"/>
        <v>0.56604244694132344</v>
      </c>
      <c r="P10">
        <f t="shared" si="2"/>
        <v>0.17658775788778683</v>
      </c>
      <c r="Q10">
        <f t="shared" si="2"/>
        <v>2.1162597758536417</v>
      </c>
      <c r="R10">
        <f t="shared" si="5"/>
        <v>2.3188988811189873E-2</v>
      </c>
      <c r="S10">
        <f t="shared" si="3"/>
        <v>7.2342481804681261E-3</v>
      </c>
      <c r="T10">
        <f t="shared" si="4"/>
        <v>8.6696544630209232E-2</v>
      </c>
    </row>
    <row r="11" spans="1:20" x14ac:dyDescent="0.25">
      <c r="A11">
        <v>9</v>
      </c>
      <c r="B11">
        <v>233.3</v>
      </c>
      <c r="C11">
        <v>49.09</v>
      </c>
      <c r="D11">
        <v>1.75</v>
      </c>
      <c r="E11">
        <v>0</v>
      </c>
      <c r="F11">
        <v>8.5399999999999991</v>
      </c>
      <c r="G11">
        <v>59.46</v>
      </c>
      <c r="H11">
        <f t="shared" si="0"/>
        <v>29.188914000000004</v>
      </c>
      <c r="I11">
        <f t="shared" si="1"/>
        <v>1.0405500000000001</v>
      </c>
      <c r="J11">
        <f t="shared" si="1"/>
        <v>0</v>
      </c>
      <c r="K11">
        <f t="shared" si="1"/>
        <v>5.0778840000000001</v>
      </c>
      <c r="N11">
        <f t="shared" si="2"/>
        <v>20.861024946660006</v>
      </c>
      <c r="O11">
        <f t="shared" si="2"/>
        <v>0.62756699053719089</v>
      </c>
      <c r="P11">
        <f t="shared" si="2"/>
        <v>0</v>
      </c>
      <c r="Q11">
        <f t="shared" si="2"/>
        <v>2.2161004818099292</v>
      </c>
      <c r="R11">
        <f t="shared" si="5"/>
        <v>3.0083228994827921E-2</v>
      </c>
      <c r="S11">
        <f t="shared" si="3"/>
        <v>0</v>
      </c>
      <c r="T11">
        <f t="shared" si="4"/>
        <v>0.10623162032912205</v>
      </c>
    </row>
    <row r="12" spans="1:20" x14ac:dyDescent="0.25">
      <c r="N12">
        <f>AVERAGE(N4:N11)</f>
        <v>23.95186060217625</v>
      </c>
      <c r="O12">
        <f>AVERAGE(O4:O11)</f>
        <v>0.63630327730433578</v>
      </c>
      <c r="P12">
        <f>AVERAGE(P4:P11)</f>
        <v>0.11026144869692944</v>
      </c>
      <c r="Q12">
        <f>AVERAGE(Q4:Q11)</f>
        <v>1.5454168594197335</v>
      </c>
      <c r="R12">
        <f t="shared" ref="R12:T12" si="6">AVERAGE(R4:R11)</f>
        <v>2.7418976436886674E-2</v>
      </c>
      <c r="S12">
        <f t="shared" si="6"/>
        <v>4.3828437248055489E-3</v>
      </c>
      <c r="T12">
        <f t="shared" si="6"/>
        <v>6.6828065448240229E-2</v>
      </c>
    </row>
    <row r="13" spans="1:20" x14ac:dyDescent="0.25">
      <c r="C13">
        <f>AVERAGE(C4:C11)</f>
        <v>50.788750000000007</v>
      </c>
      <c r="D13">
        <f>AVERAGE(D4:D11)</f>
        <v>1.6425000000000001</v>
      </c>
      <c r="E13">
        <f>AVERAGE(E4:E11)</f>
        <v>0.21625</v>
      </c>
      <c r="F13">
        <f>AVERAGE(F4:F11)</f>
        <v>5.5187499999999998</v>
      </c>
      <c r="M13" t="s">
        <v>22</v>
      </c>
      <c r="N13" s="1">
        <v>0.71469000000000005</v>
      </c>
      <c r="O13" s="1">
        <v>0.60311084574233897</v>
      </c>
      <c r="P13" s="1">
        <v>0.74185627276571442</v>
      </c>
      <c r="Q13" s="1">
        <v>0.43642203756720899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1211</vt:lpstr>
      <vt:lpstr>1212</vt:lpstr>
      <vt:lpstr>1213</vt:lpstr>
      <vt:lpstr>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2017-11-01T15:56:20Z</dcterms:created>
  <dcterms:modified xsi:type="dcterms:W3CDTF">2023-06-29T01:11:29Z</dcterms:modified>
</cp:coreProperties>
</file>